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quesada/Documents/VA Tech/Extension/SIM group/"/>
    </mc:Choice>
  </mc:AlternateContent>
  <xr:revisionPtr revIDLastSave="0" documentId="13_ncr:1_{CD2EBED3-2E57-734E-B3C3-185F00091A2F}" xr6:coauthVersionLast="36" xr6:coauthVersionMax="36" xr10:uidLastSave="{00000000-0000-0000-0000-000000000000}"/>
  <bookViews>
    <workbookView xWindow="1060" yWindow="1220" windowWidth="24900" windowHeight="15240" xr2:uid="{00000000-000D-0000-FFFF-FFFF00000000}"/>
  </bookViews>
  <sheets>
    <sheet name="PROBLEM DEFINITION" sheetId="4" r:id="rId1"/>
    <sheet name="TILMAG" sheetId="1" r:id="rId2"/>
    <sheet name="QFD Customer" sheetId="6" r:id="rId3"/>
    <sheet name="QFD Parts" sheetId="7" r:id="rId4"/>
    <sheet name="QFD Process" sheetId="8" r:id="rId5"/>
    <sheet name="QFD Control" sheetId="9" r:id="rId6"/>
  </sheets>
  <externalReferences>
    <externalReference r:id="rId7"/>
  </externalReferences>
  <definedNames>
    <definedName name="Correlation_Options">'[1]Data Validation Sources'!$C$2:$C$6</definedName>
    <definedName name="Min_Max_or_Target_Options">'[1]Data Validation Sources'!$A$2:$A$5</definedName>
    <definedName name="Relationship_Between_Requirements_Options">'[1]Data Validation Sources'!$B$2:$B$5</definedName>
  </definedNames>
  <calcPr calcId="181029"/>
</workbook>
</file>

<file path=xl/calcChain.xml><?xml version="1.0" encoding="utf-8"?>
<calcChain xmlns="http://schemas.openxmlformats.org/spreadsheetml/2006/main">
  <c r="G62" i="6" l="1"/>
  <c r="C66" i="9"/>
  <c r="C65" i="9"/>
  <c r="C64" i="9"/>
  <c r="C63" i="9"/>
  <c r="C61" i="9"/>
  <c r="G127" i="9"/>
  <c r="M127" i="9"/>
  <c r="S127" i="9"/>
  <c r="Y127" i="9"/>
  <c r="AE127" i="9"/>
  <c r="AK127" i="9"/>
  <c r="AQ127" i="9"/>
  <c r="AW127" i="9"/>
  <c r="BC127" i="9"/>
  <c r="BI127" i="9"/>
  <c r="BO127" i="9"/>
  <c r="BU127" i="9"/>
  <c r="CA127" i="9"/>
  <c r="CG127" i="9"/>
  <c r="CM127" i="9"/>
  <c r="G128" i="9"/>
  <c r="M128" i="9"/>
  <c r="S128" i="9"/>
  <c r="Y128" i="9"/>
  <c r="AE128" i="9"/>
  <c r="AK128" i="9"/>
  <c r="AQ128" i="9"/>
  <c r="AW128" i="9"/>
  <c r="BC128" i="9"/>
  <c r="BI128" i="9"/>
  <c r="BO128" i="9"/>
  <c r="BU128" i="9"/>
  <c r="CA128" i="9"/>
  <c r="CG128" i="9"/>
  <c r="CM128" i="9"/>
  <c r="G129" i="9"/>
  <c r="M129" i="9"/>
  <c r="S129" i="9"/>
  <c r="Y129" i="9"/>
  <c r="AE129" i="9"/>
  <c r="AK129" i="9"/>
  <c r="AQ129" i="9"/>
  <c r="AW129" i="9"/>
  <c r="BC129" i="9"/>
  <c r="BI129" i="9"/>
  <c r="BO129" i="9"/>
  <c r="BU129" i="9"/>
  <c r="CA129" i="9"/>
  <c r="CG129" i="9"/>
  <c r="CM129" i="9"/>
  <c r="G130" i="9"/>
  <c r="M130" i="9"/>
  <c r="S130" i="9"/>
  <c r="Y130" i="9"/>
  <c r="AE130" i="9"/>
  <c r="AK130" i="9"/>
  <c r="AQ130" i="9"/>
  <c r="AW130" i="9"/>
  <c r="BC130" i="9"/>
  <c r="BI130" i="9"/>
  <c r="BO130" i="9"/>
  <c r="BU130" i="9"/>
  <c r="CA130" i="9"/>
  <c r="CG130" i="9"/>
  <c r="CM130" i="9"/>
  <c r="M127" i="8"/>
  <c r="S127" i="8"/>
  <c r="Y127" i="8"/>
  <c r="AE127" i="8"/>
  <c r="AK127" i="8"/>
  <c r="AQ127" i="8"/>
  <c r="AW127" i="8"/>
  <c r="BC127" i="8"/>
  <c r="BI127" i="8"/>
  <c r="BO127" i="8"/>
  <c r="BU127" i="8"/>
  <c r="CA127" i="8"/>
  <c r="CG127" i="8"/>
  <c r="CM127" i="8"/>
  <c r="M128" i="8"/>
  <c r="S128" i="8"/>
  <c r="Y128" i="8"/>
  <c r="AE128" i="8"/>
  <c r="AK128" i="8"/>
  <c r="AQ128" i="8"/>
  <c r="AW128" i="8"/>
  <c r="BC128" i="8"/>
  <c r="BI128" i="8"/>
  <c r="BO128" i="8"/>
  <c r="BU128" i="8"/>
  <c r="CA128" i="8"/>
  <c r="CG128" i="8"/>
  <c r="CM128" i="8"/>
  <c r="M129" i="8"/>
  <c r="S129" i="8"/>
  <c r="Y129" i="8"/>
  <c r="AE129" i="8"/>
  <c r="AK129" i="8"/>
  <c r="AQ129" i="8"/>
  <c r="AW129" i="8"/>
  <c r="BC129" i="8"/>
  <c r="BI129" i="8"/>
  <c r="BO129" i="8"/>
  <c r="BU129" i="8"/>
  <c r="CA129" i="8"/>
  <c r="CG129" i="8"/>
  <c r="CM129" i="8"/>
  <c r="M130" i="8"/>
  <c r="S130" i="8"/>
  <c r="Y130" i="8"/>
  <c r="AE130" i="8"/>
  <c r="AK130" i="8"/>
  <c r="AQ130" i="8"/>
  <c r="AW130" i="8"/>
  <c r="BC130" i="8"/>
  <c r="BI130" i="8"/>
  <c r="BO130" i="8"/>
  <c r="BU130" i="8"/>
  <c r="CA130" i="8"/>
  <c r="CG130" i="8"/>
  <c r="CM130" i="8"/>
  <c r="G127" i="8"/>
  <c r="G128" i="8"/>
  <c r="G129" i="8"/>
  <c r="G130" i="8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CM131" i="9"/>
  <c r="CG131" i="9"/>
  <c r="CA131" i="9"/>
  <c r="BU131" i="9"/>
  <c r="BO131" i="9"/>
  <c r="BI131" i="9"/>
  <c r="BC131" i="9"/>
  <c r="AW131" i="9"/>
  <c r="AQ131" i="9"/>
  <c r="AK131" i="9"/>
  <c r="AE131" i="9"/>
  <c r="Y131" i="9"/>
  <c r="S131" i="9"/>
  <c r="M131" i="9"/>
  <c r="G131" i="9"/>
  <c r="CM126" i="9"/>
  <c r="CG126" i="9"/>
  <c r="CA126" i="9"/>
  <c r="CA70" i="9" s="1"/>
  <c r="CA71" i="9" s="1"/>
  <c r="BU126" i="9"/>
  <c r="BO126" i="9"/>
  <c r="BI126" i="9"/>
  <c r="BC126" i="9"/>
  <c r="AW126" i="9"/>
  <c r="AQ126" i="9"/>
  <c r="AE126" i="9"/>
  <c r="Y126" i="9"/>
  <c r="S126" i="9"/>
  <c r="M126" i="9"/>
  <c r="G126" i="9"/>
  <c r="CM125" i="9"/>
  <c r="CG125" i="9"/>
  <c r="CA125" i="9"/>
  <c r="BU125" i="9"/>
  <c r="BO125" i="9"/>
  <c r="BI125" i="9"/>
  <c r="BC125" i="9"/>
  <c r="AW125" i="9"/>
  <c r="AQ125" i="9"/>
  <c r="Y125" i="9"/>
  <c r="M125" i="9"/>
  <c r="G125" i="9"/>
  <c r="CM124" i="9"/>
  <c r="CG124" i="9"/>
  <c r="CA124" i="9"/>
  <c r="BU124" i="9"/>
  <c r="BO124" i="9"/>
  <c r="BI124" i="9"/>
  <c r="BC124" i="9"/>
  <c r="CM123" i="9"/>
  <c r="CG123" i="9"/>
  <c r="CA123" i="9"/>
  <c r="BU123" i="9"/>
  <c r="BO123" i="9"/>
  <c r="BI123" i="9"/>
  <c r="BC123" i="9"/>
  <c r="CM122" i="9"/>
  <c r="CG122" i="9"/>
  <c r="CA122" i="9"/>
  <c r="BU122" i="9"/>
  <c r="BO122" i="9"/>
  <c r="BI122" i="9"/>
  <c r="BC122" i="9"/>
  <c r="M122" i="9"/>
  <c r="CM121" i="9"/>
  <c r="CG121" i="9"/>
  <c r="CA121" i="9"/>
  <c r="BU121" i="9"/>
  <c r="BO121" i="9"/>
  <c r="BI121" i="9"/>
  <c r="BC121" i="9"/>
  <c r="Y121" i="9"/>
  <c r="S121" i="9"/>
  <c r="CM120" i="9"/>
  <c r="CG120" i="9"/>
  <c r="CA120" i="9"/>
  <c r="BU120" i="9"/>
  <c r="BO120" i="9"/>
  <c r="BI120" i="9"/>
  <c r="Y120" i="9"/>
  <c r="CM119" i="9"/>
  <c r="CG119" i="9"/>
  <c r="CA119" i="9"/>
  <c r="BU119" i="9"/>
  <c r="BO119" i="9"/>
  <c r="BI119" i="9"/>
  <c r="CM118" i="9"/>
  <c r="CM70" i="9" s="1"/>
  <c r="CM71" i="9" s="1"/>
  <c r="CG118" i="9"/>
  <c r="CG70" i="9"/>
  <c r="CG71" i="9" s="1"/>
  <c r="CA118" i="9"/>
  <c r="BU118" i="9"/>
  <c r="BU70" i="9"/>
  <c r="BU71" i="9" s="1"/>
  <c r="BO118" i="9"/>
  <c r="BO70" i="9" s="1"/>
  <c r="BO71" i="9" s="1"/>
  <c r="BI118" i="9"/>
  <c r="BI70" i="9"/>
  <c r="BI71" i="9" s="1"/>
  <c r="BC118" i="9"/>
  <c r="C67" i="9"/>
  <c r="C62" i="9"/>
  <c r="AK126" i="9" s="1"/>
  <c r="C60" i="9"/>
  <c r="AK125" i="9" s="1"/>
  <c r="C59" i="9"/>
  <c r="M124" i="9" s="1"/>
  <c r="AQ124" i="9"/>
  <c r="C58" i="9"/>
  <c r="M123" i="9" s="1"/>
  <c r="C57" i="9"/>
  <c r="AQ122" i="9" s="1"/>
  <c r="C56" i="9"/>
  <c r="G121" i="9" s="1"/>
  <c r="C55" i="9"/>
  <c r="BC120" i="9" s="1"/>
  <c r="C54" i="9"/>
  <c r="BC119" i="9" s="1"/>
  <c r="BC70" i="9" s="1"/>
  <c r="BC71" i="9" s="1"/>
  <c r="AW119" i="9"/>
  <c r="C53" i="9"/>
  <c r="AQ118" i="9"/>
  <c r="E67" i="8"/>
  <c r="E66" i="8"/>
  <c r="E65" i="8"/>
  <c r="E64" i="8"/>
  <c r="E63" i="8"/>
  <c r="E62" i="8"/>
  <c r="E61" i="8"/>
  <c r="Y127" i="7"/>
  <c r="AW127" i="7"/>
  <c r="BC127" i="7"/>
  <c r="BI127" i="7"/>
  <c r="BO127" i="7"/>
  <c r="BU127" i="7"/>
  <c r="CA127" i="7"/>
  <c r="CG127" i="7"/>
  <c r="CM127" i="7"/>
  <c r="S128" i="7"/>
  <c r="AW128" i="7"/>
  <c r="BC128" i="7"/>
  <c r="BI128" i="7"/>
  <c r="BO128" i="7"/>
  <c r="BU128" i="7"/>
  <c r="CA128" i="7"/>
  <c r="CG128" i="7"/>
  <c r="CM128" i="7"/>
  <c r="AW129" i="7"/>
  <c r="BC129" i="7"/>
  <c r="BI129" i="7"/>
  <c r="BO129" i="7"/>
  <c r="BU129" i="7"/>
  <c r="CA129" i="7"/>
  <c r="CG129" i="7"/>
  <c r="CM129" i="7"/>
  <c r="AW130" i="7"/>
  <c r="BC130" i="7"/>
  <c r="BI130" i="7"/>
  <c r="BO130" i="7"/>
  <c r="BU130" i="7"/>
  <c r="CA130" i="7"/>
  <c r="CG130" i="7"/>
  <c r="CM130" i="7"/>
  <c r="S131" i="7"/>
  <c r="Y131" i="7"/>
  <c r="AE131" i="7"/>
  <c r="AK131" i="7"/>
  <c r="AQ131" i="7"/>
  <c r="AW131" i="7"/>
  <c r="BC131" i="7"/>
  <c r="BI131" i="7"/>
  <c r="BO131" i="7"/>
  <c r="BU131" i="7"/>
  <c r="CA131" i="7"/>
  <c r="CG131" i="7"/>
  <c r="CM131" i="7"/>
  <c r="M127" i="7"/>
  <c r="M131" i="7"/>
  <c r="G131" i="7"/>
  <c r="E66" i="7"/>
  <c r="E67" i="7"/>
  <c r="E61" i="7"/>
  <c r="E65" i="7"/>
  <c r="E64" i="7"/>
  <c r="E63" i="7"/>
  <c r="E62" i="7"/>
  <c r="C61" i="7"/>
  <c r="AQ126" i="7" s="1"/>
  <c r="C62" i="7"/>
  <c r="AK127" i="7"/>
  <c r="C63" i="7"/>
  <c r="AE128" i="7"/>
  <c r="C64" i="7"/>
  <c r="Y129" i="7"/>
  <c r="C65" i="7"/>
  <c r="S130" i="7"/>
  <c r="C66" i="7"/>
  <c r="C67" i="7"/>
  <c r="E56" i="6"/>
  <c r="E60" i="8"/>
  <c r="E59" i="8"/>
  <c r="E58" i="8"/>
  <c r="E57" i="8"/>
  <c r="E56" i="8"/>
  <c r="E55" i="8"/>
  <c r="E54" i="8"/>
  <c r="E53" i="8"/>
  <c r="CM131" i="8"/>
  <c r="CG131" i="8"/>
  <c r="CA131" i="8"/>
  <c r="BU131" i="8"/>
  <c r="BO131" i="8"/>
  <c r="BI131" i="8"/>
  <c r="BC131" i="8"/>
  <c r="AW131" i="8"/>
  <c r="AQ131" i="8"/>
  <c r="AK131" i="8"/>
  <c r="AE131" i="8"/>
  <c r="Y131" i="8"/>
  <c r="S131" i="8"/>
  <c r="M131" i="8"/>
  <c r="G131" i="8"/>
  <c r="CM126" i="8"/>
  <c r="CG126" i="8"/>
  <c r="CA126" i="8"/>
  <c r="BU126" i="8"/>
  <c r="BO126" i="8"/>
  <c r="BI126" i="8"/>
  <c r="BC126" i="8"/>
  <c r="AW126" i="8"/>
  <c r="AQ126" i="8"/>
  <c r="AK126" i="8"/>
  <c r="AE126" i="8"/>
  <c r="Y126" i="8"/>
  <c r="S126" i="8"/>
  <c r="M126" i="8"/>
  <c r="G126" i="8"/>
  <c r="CM125" i="8"/>
  <c r="CG125" i="8"/>
  <c r="CA125" i="8"/>
  <c r="BU125" i="8"/>
  <c r="BO125" i="8"/>
  <c r="BC125" i="8"/>
  <c r="AW125" i="8"/>
  <c r="AQ125" i="8"/>
  <c r="AK125" i="8"/>
  <c r="AE125" i="8"/>
  <c r="Y125" i="8"/>
  <c r="S125" i="8"/>
  <c r="M125" i="8"/>
  <c r="G125" i="8"/>
  <c r="CM124" i="8"/>
  <c r="CM70" i="8" s="1"/>
  <c r="CM71" i="8" s="1"/>
  <c r="BU124" i="8"/>
  <c r="BO124" i="8"/>
  <c r="AE124" i="8"/>
  <c r="M124" i="8"/>
  <c r="G124" i="8"/>
  <c r="CM123" i="8"/>
  <c r="BU123" i="8"/>
  <c r="BO123" i="8"/>
  <c r="AQ123" i="8"/>
  <c r="M123" i="8"/>
  <c r="CM122" i="8"/>
  <c r="CA122" i="8"/>
  <c r="AK122" i="8"/>
  <c r="M122" i="8"/>
  <c r="CM121" i="8"/>
  <c r="CA121" i="8"/>
  <c r="BU121" i="8"/>
  <c r="BO121" i="8"/>
  <c r="AW121" i="8"/>
  <c r="AE121" i="8"/>
  <c r="Y121" i="8"/>
  <c r="M121" i="8"/>
  <c r="CM120" i="8"/>
  <c r="CG120" i="8"/>
  <c r="CA120" i="8"/>
  <c r="BU120" i="8"/>
  <c r="BO120" i="8"/>
  <c r="BI120" i="8"/>
  <c r="AW120" i="8"/>
  <c r="AQ120" i="8"/>
  <c r="AE120" i="8"/>
  <c r="Y120" i="8"/>
  <c r="S120" i="8"/>
  <c r="M120" i="8"/>
  <c r="G120" i="8"/>
  <c r="CM119" i="8"/>
  <c r="BU119" i="8"/>
  <c r="BO119" i="8"/>
  <c r="BI119" i="8"/>
  <c r="AW119" i="8"/>
  <c r="Y119" i="8"/>
  <c r="CM118" i="8"/>
  <c r="CG118" i="8"/>
  <c r="BI118" i="8"/>
  <c r="AE118" i="8"/>
  <c r="G118" i="8"/>
  <c r="C67" i="8"/>
  <c r="C62" i="8"/>
  <c r="C60" i="8"/>
  <c r="BI125" i="8"/>
  <c r="C59" i="8"/>
  <c r="CA124" i="8" s="1"/>
  <c r="AQ124" i="8"/>
  <c r="C58" i="8"/>
  <c r="CG123" i="8" s="1"/>
  <c r="C57" i="8"/>
  <c r="AW122" i="8" s="1"/>
  <c r="BC122" i="8"/>
  <c r="C56" i="8"/>
  <c r="AK121" i="8" s="1"/>
  <c r="BI121" i="8"/>
  <c r="C55" i="8"/>
  <c r="AK120" i="8" s="1"/>
  <c r="BC120" i="8"/>
  <c r="C54" i="8"/>
  <c r="CG119" i="8" s="1"/>
  <c r="C53" i="8"/>
  <c r="BU118" i="8" s="1"/>
  <c r="E60" i="7"/>
  <c r="E59" i="7"/>
  <c r="E58" i="7"/>
  <c r="E57" i="7"/>
  <c r="E56" i="7"/>
  <c r="E55" i="7"/>
  <c r="E54" i="7"/>
  <c r="E53" i="7"/>
  <c r="CM132" i="7"/>
  <c r="CG132" i="7"/>
  <c r="CA132" i="7"/>
  <c r="BU132" i="7"/>
  <c r="BO132" i="7"/>
  <c r="BI132" i="7"/>
  <c r="BC132" i="7"/>
  <c r="AW132" i="7"/>
  <c r="AQ132" i="7"/>
  <c r="AK132" i="7"/>
  <c r="AE132" i="7"/>
  <c r="Y132" i="7"/>
  <c r="S132" i="7"/>
  <c r="M132" i="7"/>
  <c r="G132" i="7"/>
  <c r="CM126" i="7"/>
  <c r="CG126" i="7"/>
  <c r="CA126" i="7"/>
  <c r="BU126" i="7"/>
  <c r="BO126" i="7"/>
  <c r="BI126" i="7"/>
  <c r="BC126" i="7"/>
  <c r="AW126" i="7"/>
  <c r="AE126" i="7"/>
  <c r="Y126" i="7"/>
  <c r="M126" i="7"/>
  <c r="G126" i="7"/>
  <c r="CM125" i="7"/>
  <c r="CG125" i="7"/>
  <c r="CA125" i="7"/>
  <c r="BU125" i="7"/>
  <c r="BO125" i="7"/>
  <c r="BI125" i="7"/>
  <c r="BC125" i="7"/>
  <c r="AW125" i="7"/>
  <c r="CM124" i="7"/>
  <c r="CG124" i="7"/>
  <c r="CA124" i="7"/>
  <c r="BU124" i="7"/>
  <c r="BO124" i="7"/>
  <c r="BI124" i="7"/>
  <c r="BC124" i="7"/>
  <c r="AW124" i="7"/>
  <c r="S124" i="7"/>
  <c r="CM123" i="7"/>
  <c r="CG123" i="7"/>
  <c r="CA123" i="7"/>
  <c r="BU123" i="7"/>
  <c r="BO123" i="7"/>
  <c r="BI123" i="7"/>
  <c r="BC123" i="7"/>
  <c r="AW123" i="7"/>
  <c r="AQ123" i="7"/>
  <c r="AK123" i="7"/>
  <c r="S123" i="7"/>
  <c r="M123" i="7"/>
  <c r="CM122" i="7"/>
  <c r="CG122" i="7"/>
  <c r="CA122" i="7"/>
  <c r="BU122" i="7"/>
  <c r="BI122" i="7"/>
  <c r="CM121" i="7"/>
  <c r="CG121" i="7"/>
  <c r="CA121" i="7"/>
  <c r="BU121" i="7"/>
  <c r="BI121" i="7"/>
  <c r="BC121" i="7"/>
  <c r="Y121" i="7"/>
  <c r="M121" i="7"/>
  <c r="CM120" i="7"/>
  <c r="CG120" i="7"/>
  <c r="CG70" i="7" s="1"/>
  <c r="CG71" i="7" s="1"/>
  <c r="CA120" i="7"/>
  <c r="BU120" i="7"/>
  <c r="BO120" i="7"/>
  <c r="BI120" i="7"/>
  <c r="CM119" i="7"/>
  <c r="CG119" i="7"/>
  <c r="CA119" i="7"/>
  <c r="BU119" i="7"/>
  <c r="AQ119" i="7"/>
  <c r="CM118" i="7"/>
  <c r="CM70" i="7" s="1"/>
  <c r="CM71" i="7" s="1"/>
  <c r="CG118" i="7"/>
  <c r="CA118" i="7"/>
  <c r="CA70" i="7" s="1"/>
  <c r="CA71" i="7" s="1"/>
  <c r="BU118" i="7"/>
  <c r="BU70" i="7" s="1"/>
  <c r="BU71" i="7" s="1"/>
  <c r="BO118" i="7"/>
  <c r="BI118" i="7"/>
  <c r="Y118" i="7"/>
  <c r="C60" i="7"/>
  <c r="AK125" i="7" s="1"/>
  <c r="C59" i="7"/>
  <c r="AE124" i="7"/>
  <c r="C58" i="7"/>
  <c r="G123" i="7" s="1"/>
  <c r="Y123" i="7"/>
  <c r="C57" i="7"/>
  <c r="G122" i="7" s="1"/>
  <c r="BO122" i="7"/>
  <c r="C56" i="7"/>
  <c r="AW121" i="7"/>
  <c r="C55" i="7"/>
  <c r="AK120" i="7" s="1"/>
  <c r="BC120" i="7"/>
  <c r="C54" i="7"/>
  <c r="G119" i="7"/>
  <c r="BI119" i="7"/>
  <c r="BI70" i="7" s="1"/>
  <c r="BI71" i="7" s="1"/>
  <c r="C53" i="7"/>
  <c r="AK118" i="7" s="1"/>
  <c r="BC118" i="7"/>
  <c r="E55" i="6"/>
  <c r="E54" i="6"/>
  <c r="E53" i="6"/>
  <c r="E52" i="6"/>
  <c r="C54" i="6"/>
  <c r="BI114" i="6" s="1"/>
  <c r="G113" i="6"/>
  <c r="CG113" i="6"/>
  <c r="CM113" i="6"/>
  <c r="G114" i="6"/>
  <c r="M114" i="6"/>
  <c r="Y114" i="6"/>
  <c r="AE114" i="6"/>
  <c r="AK114" i="6"/>
  <c r="AW114" i="6"/>
  <c r="BC114" i="6"/>
  <c r="BU114" i="6"/>
  <c r="CA114" i="6"/>
  <c r="CG114" i="6"/>
  <c r="CM114" i="6"/>
  <c r="M115" i="6"/>
  <c r="Y115" i="6"/>
  <c r="AE115" i="6"/>
  <c r="AK115" i="6"/>
  <c r="AQ115" i="6"/>
  <c r="AW115" i="6"/>
  <c r="BO115" i="6"/>
  <c r="CG115" i="6"/>
  <c r="CM115" i="6"/>
  <c r="M116" i="6"/>
  <c r="S116" i="6"/>
  <c r="AE116" i="6"/>
  <c r="AK116" i="6"/>
  <c r="BC116" i="6"/>
  <c r="BI116" i="6"/>
  <c r="CG116" i="6"/>
  <c r="CM116" i="6"/>
  <c r="G117" i="6"/>
  <c r="M117" i="6"/>
  <c r="S117" i="6"/>
  <c r="Y117" i="6"/>
  <c r="AE117" i="6"/>
  <c r="AK117" i="6"/>
  <c r="AQ117" i="6"/>
  <c r="AW117" i="6"/>
  <c r="BC117" i="6"/>
  <c r="BI117" i="6"/>
  <c r="BO117" i="6"/>
  <c r="BU117" i="6"/>
  <c r="CA117" i="6"/>
  <c r="CG117" i="6"/>
  <c r="CM117" i="6"/>
  <c r="G118" i="6"/>
  <c r="M118" i="6"/>
  <c r="S118" i="6"/>
  <c r="Y118" i="6"/>
  <c r="AE118" i="6"/>
  <c r="AK118" i="6"/>
  <c r="AQ118" i="6"/>
  <c r="AW118" i="6"/>
  <c r="BC118" i="6"/>
  <c r="BI118" i="6"/>
  <c r="BO118" i="6"/>
  <c r="BU118" i="6"/>
  <c r="CA118" i="6"/>
  <c r="CG118" i="6"/>
  <c r="CM118" i="6"/>
  <c r="G119" i="6"/>
  <c r="M119" i="6"/>
  <c r="S119" i="6"/>
  <c r="Y119" i="6"/>
  <c r="AE119" i="6"/>
  <c r="AK119" i="6"/>
  <c r="AQ119" i="6"/>
  <c r="AW119" i="6"/>
  <c r="BC119" i="6"/>
  <c r="BI119" i="6"/>
  <c r="BO119" i="6"/>
  <c r="BU119" i="6"/>
  <c r="CA119" i="6"/>
  <c r="CG119" i="6"/>
  <c r="CM119" i="6"/>
  <c r="M120" i="6"/>
  <c r="S120" i="6"/>
  <c r="Y120" i="6"/>
  <c r="AE120" i="6"/>
  <c r="AK120" i="6"/>
  <c r="AQ120" i="6"/>
  <c r="AW120" i="6"/>
  <c r="BC120" i="6"/>
  <c r="BI120" i="6"/>
  <c r="BO120" i="6"/>
  <c r="BU120" i="6"/>
  <c r="CA120" i="6"/>
  <c r="CG120" i="6"/>
  <c r="CM120" i="6"/>
  <c r="M121" i="6"/>
  <c r="S121" i="6"/>
  <c r="Y121" i="6"/>
  <c r="AE121" i="6"/>
  <c r="AK121" i="6"/>
  <c r="AQ121" i="6"/>
  <c r="AW121" i="6"/>
  <c r="BC121" i="6"/>
  <c r="BI121" i="6"/>
  <c r="BO121" i="6"/>
  <c r="BU121" i="6"/>
  <c r="CA121" i="6"/>
  <c r="CG121" i="6"/>
  <c r="CM121" i="6"/>
  <c r="Y112" i="6"/>
  <c r="AE112" i="6"/>
  <c r="AW112" i="6"/>
  <c r="BC112" i="6"/>
  <c r="BI112" i="6"/>
  <c r="BO112" i="6"/>
  <c r="CG112" i="6"/>
  <c r="CG64" i="6" s="1"/>
  <c r="CG65" i="6" s="1"/>
  <c r="CM112" i="6"/>
  <c r="CM64" i="6" s="1"/>
  <c r="CM65" i="6" s="1"/>
  <c r="C61" i="6"/>
  <c r="G121" i="6"/>
  <c r="C60" i="6"/>
  <c r="G120" i="6"/>
  <c r="C59" i="6"/>
  <c r="C58" i="6"/>
  <c r="C57" i="6"/>
  <c r="C56" i="6"/>
  <c r="AQ116" i="6"/>
  <c r="G116" i="6"/>
  <c r="C55" i="6"/>
  <c r="G115" i="6" s="1"/>
  <c r="C53" i="6"/>
  <c r="AE113" i="6" s="1"/>
  <c r="AE64" i="6" s="1"/>
  <c r="C52" i="6"/>
  <c r="M112" i="6" s="1"/>
  <c r="S121" i="8"/>
  <c r="Y122" i="8"/>
  <c r="AK124" i="8"/>
  <c r="G122" i="8"/>
  <c r="S122" i="8"/>
  <c r="AE122" i="8"/>
  <c r="Y123" i="8"/>
  <c r="AW118" i="7"/>
  <c r="AQ124" i="7"/>
  <c r="M118" i="7"/>
  <c r="S119" i="7"/>
  <c r="AE119" i="7"/>
  <c r="BC119" i="7"/>
  <c r="BO119" i="7"/>
  <c r="AW120" i="7"/>
  <c r="G121" i="7"/>
  <c r="S121" i="7"/>
  <c r="AE121" i="7"/>
  <c r="AQ121" i="7"/>
  <c r="BO121" i="7"/>
  <c r="BO70" i="7" s="1"/>
  <c r="BO71" i="7" s="1"/>
  <c r="M122" i="7"/>
  <c r="Y122" i="7"/>
  <c r="AK122" i="7"/>
  <c r="AW122" i="7"/>
  <c r="G118" i="7"/>
  <c r="S118" i="7"/>
  <c r="AE118" i="7"/>
  <c r="AQ118" i="7"/>
  <c r="M119" i="7"/>
  <c r="Y119" i="7"/>
  <c r="AK119" i="7"/>
  <c r="AW119" i="7"/>
  <c r="S120" i="7"/>
  <c r="AK121" i="7"/>
  <c r="S122" i="7"/>
  <c r="AQ122" i="7"/>
  <c r="BC122" i="7"/>
  <c r="BC70" i="7"/>
  <c r="BC71" i="7" s="1"/>
  <c r="AW70" i="7"/>
  <c r="AW71" i="7" s="1"/>
  <c r="M118" i="9"/>
  <c r="Y118" i="9"/>
  <c r="AK118" i="9"/>
  <c r="AW118" i="9"/>
  <c r="G119" i="9"/>
  <c r="S119" i="9"/>
  <c r="AE119" i="9"/>
  <c r="AQ119" i="9"/>
  <c r="AK120" i="9"/>
  <c r="AK70" i="9" s="1"/>
  <c r="AW120" i="9"/>
  <c r="Y122" i="9"/>
  <c r="AK122" i="9"/>
  <c r="AW122" i="9"/>
  <c r="G123" i="9"/>
  <c r="S123" i="9"/>
  <c r="AE123" i="9"/>
  <c r="Y124" i="9"/>
  <c r="AK124" i="9"/>
  <c r="AW124" i="9"/>
  <c r="G118" i="9"/>
  <c r="S118" i="9"/>
  <c r="AE118" i="9"/>
  <c r="M119" i="9"/>
  <c r="Y119" i="9"/>
  <c r="AK119" i="9"/>
  <c r="S120" i="9"/>
  <c r="AK121" i="9"/>
  <c r="G122" i="9"/>
  <c r="S122" i="9"/>
  <c r="AE122" i="9"/>
  <c r="Y123" i="9"/>
  <c r="AK123" i="9"/>
  <c r="G124" i="9"/>
  <c r="S124" i="9"/>
  <c r="AE124" i="9"/>
  <c r="G112" i="6"/>
  <c r="G64" i="6" s="1"/>
  <c r="CA112" i="6"/>
  <c r="AQ112" i="6"/>
  <c r="S112" i="6"/>
  <c r="BU116" i="6"/>
  <c r="AW116" i="6"/>
  <c r="Y116" i="6"/>
  <c r="BU115" i="6"/>
  <c r="BI115" i="6"/>
  <c r="BI113" i="6"/>
  <c r="AK113" i="6"/>
  <c r="BU112" i="6"/>
  <c r="AK112" i="6"/>
  <c r="AK64" i="6" s="1"/>
  <c r="CA116" i="6"/>
  <c r="BO116" i="6"/>
  <c r="CA115" i="6"/>
  <c r="BC115" i="6"/>
  <c r="S115" i="6"/>
  <c r="CA113" i="6"/>
  <c r="CA64" i="6" s="1"/>
  <c r="BC113" i="6"/>
  <c r="BC64" i="6" s="1"/>
  <c r="AK124" i="7"/>
  <c r="M120" i="7"/>
  <c r="M70" i="7" s="1"/>
  <c r="AE123" i="7"/>
  <c r="M124" i="7"/>
  <c r="Y124" i="7"/>
  <c r="G125" i="7"/>
  <c r="S125" i="7"/>
  <c r="AE125" i="7"/>
  <c r="AQ125" i="7"/>
  <c r="G130" i="7"/>
  <c r="G128" i="7"/>
  <c r="M130" i="7"/>
  <c r="M128" i="7"/>
  <c r="AK130" i="7"/>
  <c r="Y130" i="7"/>
  <c r="AQ129" i="7"/>
  <c r="AE129" i="7"/>
  <c r="S129" i="7"/>
  <c r="AK128" i="7"/>
  <c r="Y128" i="7"/>
  <c r="AQ127" i="7"/>
  <c r="AE127" i="7"/>
  <c r="S127" i="7"/>
  <c r="G120" i="7"/>
  <c r="G124" i="7"/>
  <c r="M125" i="7"/>
  <c r="Y125" i="7"/>
  <c r="G129" i="7"/>
  <c r="G127" i="7"/>
  <c r="M129" i="7"/>
  <c r="AQ130" i="7"/>
  <c r="AE130" i="7"/>
  <c r="AK129" i="7"/>
  <c r="AQ128" i="7"/>
  <c r="Y70" i="9"/>
  <c r="BI64" i="6" l="1"/>
  <c r="CA65" i="6"/>
  <c r="G70" i="7"/>
  <c r="Y120" i="7"/>
  <c r="Y70" i="7" s="1"/>
  <c r="AE120" i="7"/>
  <c r="BO113" i="6"/>
  <c r="S113" i="6"/>
  <c r="S64" i="6" s="1"/>
  <c r="AE122" i="7"/>
  <c r="M113" i="6"/>
  <c r="M64" i="6" s="1"/>
  <c r="AQ120" i="7"/>
  <c r="AQ70" i="7" s="1"/>
  <c r="AQ71" i="7" s="1"/>
  <c r="Y118" i="8"/>
  <c r="BC118" i="8"/>
  <c r="CA118" i="8"/>
  <c r="S119" i="8"/>
  <c r="AQ119" i="8"/>
  <c r="AQ121" i="8"/>
  <c r="BI122" i="8"/>
  <c r="BI70" i="8" s="1"/>
  <c r="BU122" i="8"/>
  <c r="BU70" i="8" s="1"/>
  <c r="G123" i="8"/>
  <c r="AK123" i="8"/>
  <c r="Y124" i="8"/>
  <c r="BI124" i="8"/>
  <c r="CG124" i="8"/>
  <c r="AW121" i="9"/>
  <c r="AW123" i="9"/>
  <c r="M120" i="9"/>
  <c r="M70" i="9" s="1"/>
  <c r="S125" i="9"/>
  <c r="S70" i="9" s="1"/>
  <c r="AE121" i="9"/>
  <c r="Y113" i="6"/>
  <c r="Y64" i="6" s="1"/>
  <c r="BU113" i="6"/>
  <c r="BU64" i="6" s="1"/>
  <c r="BU65" i="6" s="1"/>
  <c r="AQ121" i="9"/>
  <c r="BO114" i="6"/>
  <c r="AQ114" i="6"/>
  <c r="S114" i="6"/>
  <c r="AK126" i="7"/>
  <c r="AK70" i="7" s="1"/>
  <c r="AK71" i="7" s="1"/>
  <c r="M119" i="8"/>
  <c r="M118" i="8"/>
  <c r="AK118" i="8"/>
  <c r="BO118" i="8"/>
  <c r="AE119" i="8"/>
  <c r="BC119" i="8"/>
  <c r="CA119" i="8"/>
  <c r="BC121" i="8"/>
  <c r="CG121" i="8"/>
  <c r="CG70" i="8" s="1"/>
  <c r="CG71" i="8" s="1"/>
  <c r="AQ122" i="8"/>
  <c r="BO122" i="8"/>
  <c r="CG122" i="8"/>
  <c r="S123" i="8"/>
  <c r="AW123" i="8"/>
  <c r="CA123" i="8"/>
  <c r="AW124" i="8"/>
  <c r="AQ120" i="9"/>
  <c r="AQ70" i="9" s="1"/>
  <c r="AE120" i="9"/>
  <c r="M121" i="9"/>
  <c r="AQ123" i="9"/>
  <c r="AE125" i="9"/>
  <c r="AQ113" i="6"/>
  <c r="AQ64" i="6" s="1"/>
  <c r="AW113" i="6"/>
  <c r="AW64" i="6" s="1"/>
  <c r="S126" i="7"/>
  <c r="S70" i="7" s="1"/>
  <c r="AW118" i="8"/>
  <c r="AW70" i="8" s="1"/>
  <c r="BI123" i="8"/>
  <c r="S118" i="8"/>
  <c r="AQ118" i="8"/>
  <c r="AQ70" i="8" s="1"/>
  <c r="G119" i="8"/>
  <c r="G70" i="8" s="1"/>
  <c r="AK119" i="8"/>
  <c r="G121" i="8"/>
  <c r="AE123" i="8"/>
  <c r="BC123" i="8"/>
  <c r="S124" i="8"/>
  <c r="BC124" i="8"/>
  <c r="G120" i="9"/>
  <c r="G70" i="9" s="1"/>
  <c r="S71" i="9" l="1"/>
  <c r="M71" i="9"/>
  <c r="G71" i="9"/>
  <c r="M71" i="7"/>
  <c r="BI71" i="8"/>
  <c r="AE70" i="9"/>
  <c r="M70" i="8"/>
  <c r="G71" i="8" s="1"/>
  <c r="CA70" i="8"/>
  <c r="CA71" i="8" s="1"/>
  <c r="AE70" i="7"/>
  <c r="AE71" i="7" s="1"/>
  <c r="AQ71" i="9"/>
  <c r="AE70" i="8"/>
  <c r="AW70" i="9"/>
  <c r="AW71" i="9" s="1"/>
  <c r="BC70" i="8"/>
  <c r="BC71" i="8" s="1"/>
  <c r="AK71" i="9"/>
  <c r="BO70" i="8"/>
  <c r="Y70" i="8"/>
  <c r="Y71" i="8" s="1"/>
  <c r="S70" i="8"/>
  <c r="S71" i="8" s="1"/>
  <c r="AK70" i="8"/>
  <c r="BO64" i="6"/>
  <c r="AE65" i="6" s="1"/>
  <c r="G71" i="7"/>
  <c r="AQ71" i="8" l="1"/>
  <c r="G65" i="6"/>
  <c r="BO65" i="6"/>
  <c r="BC65" i="6"/>
  <c r="AE71" i="8"/>
  <c r="BI65" i="6"/>
  <c r="Y65" i="6"/>
  <c r="M65" i="6"/>
  <c r="AQ65" i="6"/>
  <c r="BU71" i="8"/>
  <c r="S65" i="6"/>
  <c r="AW71" i="8"/>
  <c r="M71" i="8"/>
  <c r="AK71" i="8"/>
  <c r="BO71" i="8"/>
  <c r="AE71" i="9"/>
  <c r="Y71" i="9"/>
  <c r="AK65" i="6"/>
  <c r="S71" i="7"/>
  <c r="AW65" i="6"/>
  <c r="Y71" i="7"/>
</calcChain>
</file>

<file path=xl/sharedStrings.xml><?xml version="1.0" encoding="utf-8"?>
<sst xmlns="http://schemas.openxmlformats.org/spreadsheetml/2006/main" count="687" uniqueCount="231">
  <si>
    <t>IDENTIFY IDEAL SOLUTION ELEMENTS (ISE)</t>
  </si>
  <si>
    <t>CONSTRUCT ASSOCIATION MATRIX</t>
  </si>
  <si>
    <t>X</t>
  </si>
  <si>
    <t>People</t>
  </si>
  <si>
    <t>objects</t>
  </si>
  <si>
    <t>activities</t>
  </si>
  <si>
    <t>POSSIBLE ASSOCIATIONS</t>
  </si>
  <si>
    <t>Buyer training</t>
  </si>
  <si>
    <t>-Gaskets elements</t>
  </si>
  <si>
    <t>Microxigenation, quarter sawn lumber</t>
  </si>
  <si>
    <t>Remove neutral wood, retoasting</t>
  </si>
  <si>
    <t>Access to internal surface</t>
  </si>
  <si>
    <t>Disassamble, buyer training</t>
  </si>
  <si>
    <r>
      <rPr>
        <b/>
        <sz val="14"/>
        <color indexed="56"/>
        <rFont val="Calibri"/>
        <family val="2"/>
      </rPr>
      <t>TILMAG</t>
    </r>
    <r>
      <rPr>
        <sz val="11"/>
        <color theme="1"/>
        <rFont val="Calibri"/>
        <family val="2"/>
        <scheme val="minor"/>
      </rPr>
      <t xml:space="preserve"> (transformation of ideal solution elements in an association matrix)</t>
    </r>
  </si>
  <si>
    <t>a</t>
  </si>
  <si>
    <t>b</t>
  </si>
  <si>
    <t>c</t>
  </si>
  <si>
    <t>d</t>
  </si>
  <si>
    <t>e</t>
  </si>
  <si>
    <t>IDENTIFY THE PROBLEM</t>
  </si>
  <si>
    <t>Design an ideal wine wooden barrel</t>
  </si>
  <si>
    <t>Food poisoning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</si>
  <si>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  <scheme val="minor"/>
      </rPr>
      <t>Based on:</t>
    </r>
  </si>
  <si>
    <t>3. Interviews with curent and retired faculty, and staff from Department at WS&amp;FP at VT (Fred Lamb, Joe Lofersky, Chip Frazier, Daniel Hindman, David Jones)</t>
  </si>
  <si>
    <t>4. Interview with VDACS personnel (Joel Stopha)</t>
  </si>
  <si>
    <t>Chemical reactions, tradition</t>
  </si>
  <si>
    <t>High purchasing cost, only one design, bacterias, leaking problems</t>
  </si>
  <si>
    <t>Easy way to clean up, more toasting recipes, raw material trazability, more information on wood species</t>
  </si>
  <si>
    <t>Transfer the underlying principle of each association back to the problem for possible solutions</t>
  </si>
  <si>
    <t>Micro-oxigenation</t>
  </si>
  <si>
    <t>Principle or Feature</t>
  </si>
  <si>
    <t>Connection to the problem</t>
  </si>
  <si>
    <t>Association:</t>
  </si>
  <si>
    <t>A slow rate of oxigen transfer is required</t>
  </si>
  <si>
    <t>Combination of time and oxigen</t>
  </si>
  <si>
    <t>The rate of oxigen and time are critical to properly age wine</t>
  </si>
  <si>
    <t>Quarter sawn lumbe</t>
  </si>
  <si>
    <t>Quarter sawn lumber is required</t>
  </si>
  <si>
    <t>Need tylosis to prevent leakage (along the wood rings)</t>
  </si>
  <si>
    <t>-A fresh wood surface is required to transfer chemicals to wine</t>
  </si>
  <si>
    <t>Neutral wood needs to be removed from internal barrel surface</t>
  </si>
  <si>
    <t>Wood rays allows oxigen to come from the environment</t>
  </si>
  <si>
    <t>Joinery</t>
  </si>
  <si>
    <t>Attach heads to the top of staves, attach heads to hoops or attach heads to inside staves</t>
  </si>
  <si>
    <t>Staves need to be properly connected to prevent leakage</t>
  </si>
  <si>
    <t>Use angle cuts and pressure to keep staves together and tight, use fingerjoint to connect staves, use hoops to force staves</t>
  </si>
  <si>
    <t>Heads need to be properly attach</t>
  </si>
  <si>
    <t>Gasket element</t>
  </si>
  <si>
    <t>Prevent leakage</t>
  </si>
  <si>
    <t>Remove neutral wood</t>
  </si>
  <si>
    <t>Neutral wood does not allow chemical transfer to wine</t>
  </si>
  <si>
    <t>Neutral wood could potentially produce bacteria</t>
  </si>
  <si>
    <t>Remove neutral wood by surfacing internal barrel surface</t>
  </si>
  <si>
    <t>Clean up and toast internal surface</t>
  </si>
  <si>
    <t>Retoasting</t>
  </si>
  <si>
    <t>On new fresh wood surface, reactives chemical compounds</t>
  </si>
  <si>
    <t>Use flame, laser, UV, convection, or similar toasting process</t>
  </si>
  <si>
    <t>Toasting</t>
  </si>
  <si>
    <t>Toasting is required to change accelerate and produce new wood chemical compounds require for wine aging</t>
  </si>
  <si>
    <t>Use direct flame, UV, convection, or similar process</t>
  </si>
  <si>
    <t>Raw materials sourcing</t>
  </si>
  <si>
    <t>Raw material for staves needs to be quarter sawn</t>
  </si>
  <si>
    <t>At least 25 rings/inch</t>
  </si>
  <si>
    <t>Location certification</t>
  </si>
  <si>
    <t>Air drying of staves</t>
  </si>
  <si>
    <t>Staves need to be air dry for at least 24 months</t>
  </si>
  <si>
    <t>Purchase only quarter sawn staves</t>
  </si>
  <si>
    <t>Establish quality control procedure to assure wood grain</t>
  </si>
  <si>
    <t>Develop a traceability system to track logs</t>
  </si>
  <si>
    <t>Barrel storage</t>
  </si>
  <si>
    <t>Barrels need to be properly storage</t>
  </si>
  <si>
    <t>Space constraints</t>
  </si>
  <si>
    <t>Barrel transportation</t>
  </si>
  <si>
    <t>Material handling at cellar</t>
  </si>
  <si>
    <t>Research actual stacking systems for cellars</t>
  </si>
  <si>
    <t>Ship new barrels already assamble or RTA</t>
  </si>
  <si>
    <t>Maker sure current material handling systems (forklift, conveyours, etc) work for new barrel design</t>
  </si>
  <si>
    <t>Barrel fill up</t>
  </si>
  <si>
    <t>Barrel needs an opening to input wine</t>
  </si>
  <si>
    <t>Opening should be accesible any time during wine aging to inspect the aging process</t>
  </si>
  <si>
    <t>Design a hole (bung) on either heads or staves</t>
  </si>
  <si>
    <t>Bung should be sealed with removable cap or similar mechanism for easy anytime access to wine</t>
  </si>
  <si>
    <t>Barrels become neutral after 3 or 4 use</t>
  </si>
  <si>
    <t>Design two halves assembly system to access internal surface</t>
  </si>
  <si>
    <t>Sanitize, surface, toast, and assemble for second cycle</t>
  </si>
  <si>
    <t>Cleaning, sanitizing, surfacing, and re-assambling is expensive</t>
  </si>
  <si>
    <t>Buyers will provide training</t>
  </si>
  <si>
    <t>Buyers will be provided a surfacing and cleaning kit</t>
  </si>
  <si>
    <r>
      <t>VOICE OF CUSTOMER (</t>
    </r>
    <r>
      <rPr>
        <b/>
        <sz val="11"/>
        <rFont val="Calibri"/>
        <family val="2"/>
      </rPr>
      <t>CUSTOMER WINDOW</t>
    </r>
    <r>
      <rPr>
        <b/>
        <sz val="11"/>
        <color indexed="10"/>
        <rFont val="Calibri"/>
        <family val="2"/>
      </rPr>
      <t>)*</t>
    </r>
  </si>
  <si>
    <t>Problem: Design an ideal wooden wine barrel</t>
  </si>
  <si>
    <t>Heads, and split halves need a gasket. Staves contact point  need key way</t>
  </si>
  <si>
    <t>Wine cannot be contamined with other chemical compounds not present in wood or as result or toasting process</t>
  </si>
  <si>
    <t>Make sure propossed gasket or filling materials as FDA and winemaker approved</t>
  </si>
  <si>
    <t>What customers do not want and have</t>
  </si>
  <si>
    <t>What customers want and have</t>
  </si>
  <si>
    <t>What customers want and do not have</t>
  </si>
  <si>
    <t>What customers do not want and do not have</t>
  </si>
  <si>
    <t>Wood surface</t>
  </si>
  <si>
    <t>Wine wooden barrell</t>
  </si>
  <si>
    <t>System</t>
  </si>
  <si>
    <t>Super System</t>
  </si>
  <si>
    <t>Sub system</t>
  </si>
  <si>
    <t>Past</t>
  </si>
  <si>
    <t>Present</t>
  </si>
  <si>
    <t>Future</t>
  </si>
  <si>
    <t>Staves, head, hoops, joinery, gaskets, hardware</t>
  </si>
  <si>
    <t>Wine industry</t>
  </si>
  <si>
    <t>Food industry</t>
  </si>
  <si>
    <t>oak additives and wine wooden barrel</t>
  </si>
  <si>
    <t>TRIZ 9 SCREENS TOOL*</t>
  </si>
  <si>
    <t>Staves, chips, FDA approved gasket, hardware, heads</t>
  </si>
  <si>
    <t>Staves, hoops, bung hole, no additives</t>
  </si>
  <si>
    <t>1. Visits to 14 wineries, 3 cooperages, and 1 oak additives dealer in Virginia and Chile (see report for more detail)</t>
  </si>
  <si>
    <t>2. Visti with faculty from Enology Department at VR (Bruce Zoecklein)</t>
  </si>
  <si>
    <t>5. Abundant Literature Research</t>
  </si>
  <si>
    <t>Reusability</t>
  </si>
  <si>
    <t>┼┼</t>
  </si>
  <si>
    <t>▬</t>
  </si>
  <si>
    <t>▼</t>
  </si>
  <si>
    <t>┼</t>
  </si>
  <si>
    <t>Direction of the improvement</t>
  </si>
  <si>
    <t>Weight/importance</t>
  </si>
  <si>
    <t>Relative weight</t>
  </si>
  <si>
    <t>x</t>
  </si>
  <si>
    <t>▲</t>
  </si>
  <si>
    <t>Comlumn #</t>
  </si>
  <si>
    <t>Competitive analysis (worst=0, best=5)</t>
  </si>
  <si>
    <t>Row # 1</t>
  </si>
  <si>
    <t>Specification</t>
  </si>
  <si>
    <t>Difficultity (0=Easy to do, 10=Extremely Difficult)</t>
  </si>
  <si>
    <t>Relative importance</t>
  </si>
  <si>
    <t>Θ</t>
  </si>
  <si>
    <t>Ο</t>
  </si>
  <si>
    <t>Stron positive correlation</t>
  </si>
  <si>
    <t>Positive correlation</t>
  </si>
  <si>
    <t>Negative correlation</t>
  </si>
  <si>
    <t>Strong negative correlation</t>
  </si>
  <si>
    <t>Strong relationship</t>
  </si>
  <si>
    <t>Moderate relationship</t>
  </si>
  <si>
    <t>Weak relationship</t>
  </si>
  <si>
    <t>Minize</t>
  </si>
  <si>
    <t>Maximize</t>
  </si>
  <si>
    <t>Hit targe</t>
  </si>
  <si>
    <t>Simbology</t>
  </si>
  <si>
    <t>Value</t>
  </si>
  <si>
    <t>DBGlobal</t>
  </si>
  <si>
    <t>Current wine barrels</t>
  </si>
  <si>
    <t>Air dried</t>
  </si>
  <si>
    <t>&gt;32 psi</t>
  </si>
  <si>
    <t>&gt;20 months</t>
  </si>
  <si>
    <t>&lt;$80</t>
  </si>
  <si>
    <t>Quality characteristics (HOW'S)</t>
  </si>
  <si>
    <t>Demanded quality (WHAT'S)</t>
  </si>
  <si>
    <t>Free of contamination</t>
  </si>
  <si>
    <t>Effective aging</t>
  </si>
  <si>
    <t>Free of Contamination</t>
  </si>
  <si>
    <t>&lt;0%</t>
  </si>
  <si>
    <t>QUALITY FUNCTION DEPLOYMENT (CUSTOMER)</t>
  </si>
  <si>
    <t>QUALITY FUNCTION DEPLOYMENT (PROCESS)</t>
  </si>
  <si>
    <t>Free of leakage</t>
  </si>
  <si>
    <t>No cracks</t>
  </si>
  <si>
    <t>Quarter sawn</t>
  </si>
  <si>
    <t>Tight assembly</t>
  </si>
  <si>
    <t>Grain</t>
  </si>
  <si>
    <t>Disassambly</t>
  </si>
  <si>
    <t>No bad odors</t>
  </si>
  <si>
    <t>Economical</t>
  </si>
  <si>
    <t>Labor control</t>
  </si>
  <si>
    <t>Process Control</t>
  </si>
  <si>
    <t>Materials cost</t>
  </si>
  <si>
    <t>Easy to clean and retoast</t>
  </si>
  <si>
    <t>Staves</t>
  </si>
  <si>
    <t>Hoops</t>
  </si>
  <si>
    <t>Bung</t>
  </si>
  <si>
    <t>Hardware</t>
  </si>
  <si>
    <t>Head</t>
  </si>
  <si>
    <t>Keyway</t>
  </si>
  <si>
    <t>Gasket</t>
  </si>
  <si>
    <t>3 levels</t>
  </si>
  <si>
    <t>25 rings/inch</t>
  </si>
  <si>
    <t>&lt;1% defects</t>
  </si>
  <si>
    <t>&lt;$50/barrel</t>
  </si>
  <si>
    <t>QUALITY FUNCTION DEPLOYMENT (PARTS)</t>
  </si>
  <si>
    <t>Raw material sourcing</t>
  </si>
  <si>
    <t>Air drying</t>
  </si>
  <si>
    <t>Stave machining</t>
  </si>
  <si>
    <t>Heads machining</t>
  </si>
  <si>
    <t>Hoops machining</t>
  </si>
  <si>
    <t>Barrel assemble</t>
  </si>
  <si>
    <t>Barrel testing</t>
  </si>
  <si>
    <t>Barrel finishing</t>
  </si>
  <si>
    <t>&gt;100% certified material</t>
  </si>
  <si>
    <t>&lt;2 hours/barrel</t>
  </si>
  <si>
    <t>&lt;1 hours/barrel</t>
  </si>
  <si>
    <t>&lt;1.5 hours/barrel</t>
  </si>
  <si>
    <t>&lt;1 hour/barrel</t>
  </si>
  <si>
    <t>See CAD drawings</t>
  </si>
  <si>
    <t>&lt;15% MC</t>
  </si>
  <si>
    <t>&lt;0% leakage</t>
  </si>
  <si>
    <t>QUALITY FUNCTION DEPLOYMENT (CONTROL)</t>
  </si>
  <si>
    <t>Barrel guidelines</t>
  </si>
  <si>
    <t>Chemical analysis wine</t>
  </si>
  <si>
    <t>Chemical analysis wood</t>
  </si>
  <si>
    <t>Barrel disassamble</t>
  </si>
  <si>
    <t>Barrel cleaning</t>
  </si>
  <si>
    <t>Barrel resurfacing</t>
  </si>
  <si>
    <t>Barrel retoasting</t>
  </si>
  <si>
    <t>Barrel re-assembling</t>
  </si>
  <si>
    <t>Barret re-testing</t>
  </si>
  <si>
    <t>Raw material Tracking system</t>
  </si>
  <si>
    <t>&lt;15 min</t>
  </si>
  <si>
    <t>&lt;30 min</t>
  </si>
  <si>
    <t>&lt;1 hours</t>
  </si>
  <si>
    <t>&lt;20 min</t>
  </si>
  <si>
    <t>&lt;1 hour</t>
  </si>
  <si>
    <t>Contamination analysis</t>
  </si>
  <si>
    <t>Pressure test</t>
  </si>
  <si>
    <t>Strenght test</t>
  </si>
  <si>
    <t>ASME machining norms for wood</t>
  </si>
  <si>
    <t>Air drying protocol</t>
  </si>
  <si>
    <t>100% certified wood</t>
  </si>
  <si>
    <t>&lt;1% chipped wood</t>
  </si>
  <si>
    <t>&lt;0.1% defects</t>
  </si>
  <si>
    <t>100% compliance/flavor profiles</t>
  </si>
  <si>
    <t>&lt;0% presence of TCA/mold/Bacteria</t>
  </si>
  <si>
    <t>NYD</t>
  </si>
  <si>
    <t>Hit target</t>
  </si>
  <si>
    <t>Free of bacteria</t>
  </si>
  <si>
    <t>Bacteria prevention</t>
  </si>
  <si>
    <t>Barrel storage,barrel fill up, raw materials</t>
  </si>
  <si>
    <t>2. Interviews and guidelines from Mr. David Kenealy, SVHEC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</si>
</sst>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1"/>
      <name val="Calibri"/>
      <family val="2"/>
    </font>
    <font>
      <b/>
      <sz val="14"/>
      <color indexed="12"/>
      <name val="Arial Black"/>
      <family val="2"/>
    </font>
    <font>
      <sz val="14"/>
      <name val="Arial"/>
      <family val="2"/>
    </font>
    <font>
      <b/>
      <sz val="14"/>
      <color indexed="20"/>
      <name val="Arial"/>
      <family val="2"/>
    </font>
    <font>
      <b/>
      <sz val="11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medium">
        <color rgb="FFFF000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FF0000"/>
      </bottom>
      <diagonal/>
    </border>
    <border>
      <left style="thin">
        <color rgb="FFFF0000"/>
      </left>
      <right style="thin">
        <color rgb="FF00B050"/>
      </right>
      <top/>
      <bottom style="thin">
        <color rgb="FFFF0000"/>
      </bottom>
      <diagonal/>
    </border>
    <border>
      <left style="thin">
        <color rgb="FFFF0000"/>
      </left>
      <right style="thin">
        <color rgb="FF00B05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00B050"/>
      </right>
      <top/>
      <bottom style="medium">
        <color rgb="FFFF0000"/>
      </bottom>
      <diagonal/>
    </border>
    <border diagonalDown="1">
      <left style="thin">
        <color rgb="FFFF0000"/>
      </left>
      <right/>
      <top style="medium">
        <color rgb="FFFF0000"/>
      </top>
      <bottom/>
      <diagonal style="medium">
        <color rgb="FFFF0000"/>
      </diagonal>
    </border>
    <border>
      <left/>
      <right/>
      <top style="medium">
        <color rgb="FFFF0000"/>
      </top>
      <bottom/>
      <diagonal/>
    </border>
    <border diagonalDown="1">
      <left/>
      <right/>
      <top/>
      <bottom style="medium">
        <color rgb="FFFF0000"/>
      </bottom>
      <diagonal style="medium">
        <color rgb="FFFF0000"/>
      </diagonal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00B050"/>
      </left>
      <right style="medium">
        <color rgb="FFFF0000"/>
      </right>
      <top style="medium">
        <color rgb="FFFF0000"/>
      </top>
      <bottom style="thin">
        <color rgb="FF00B050"/>
      </bottom>
      <diagonal/>
    </border>
    <border>
      <left style="thin">
        <color rgb="FF00B050"/>
      </left>
      <right style="medium">
        <color rgb="FFFF000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FF0000"/>
      </right>
      <top style="thin">
        <color rgb="FF00B050"/>
      </top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FF0000"/>
      </right>
      <top/>
      <bottom style="thin">
        <color rgb="FF00B050"/>
      </bottom>
      <diagonal/>
    </border>
    <border>
      <left style="medium">
        <color rgb="FFFF0000"/>
      </left>
      <right style="thin">
        <color rgb="FF00B050"/>
      </right>
      <top style="medium">
        <color rgb="FFFF0000"/>
      </top>
      <bottom style="thin">
        <color rgb="FF00B050"/>
      </bottom>
      <diagonal/>
    </border>
    <border>
      <left style="medium">
        <color rgb="FFFF000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FF0000"/>
      </left>
      <right style="thin">
        <color rgb="FF00B050"/>
      </right>
      <top style="thin">
        <color rgb="FF00B050"/>
      </top>
      <bottom style="medium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FF000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medium">
        <color rgb="FFFF0000"/>
      </top>
      <bottom style="thin">
        <color rgb="FF00B050"/>
      </bottom>
      <diagonal/>
    </border>
    <border>
      <left/>
      <right style="thin">
        <color rgb="FF00B050"/>
      </right>
      <top style="medium">
        <color rgb="FFFF0000"/>
      </top>
      <bottom style="thin">
        <color rgb="FF00B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FF0000"/>
      </bottom>
      <diagonal/>
    </border>
    <border>
      <left style="thin">
        <color rgb="FF00B050"/>
      </left>
      <right style="medium">
        <color rgb="FFFF0000"/>
      </right>
      <top style="thin">
        <color rgb="FF00B050"/>
      </top>
      <bottom style="thin">
        <color rgb="FFFF0000"/>
      </bottom>
      <diagonal/>
    </border>
    <border>
      <left style="thin">
        <color rgb="FFFF0000"/>
      </left>
      <right style="thin">
        <color rgb="FF00B050"/>
      </right>
      <top style="thin">
        <color rgb="FF00B050"/>
      </top>
      <bottom style="thin">
        <color rgb="FFFF000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medium">
        <color rgb="FFFF000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FF0000"/>
      </top>
      <bottom style="thin">
        <color rgb="FFFF0000"/>
      </bottom>
      <diagonal/>
    </border>
    <border>
      <left style="thin">
        <color rgb="FF00B05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FF0000"/>
      </top>
      <bottom style="medium">
        <color rgb="FFFF0000"/>
      </bottom>
      <diagonal/>
    </border>
    <border>
      <left style="thin">
        <color rgb="FF00B05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00B05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00B050"/>
      </right>
      <top style="thin">
        <color rgb="FFFF0000"/>
      </top>
      <bottom style="medium">
        <color rgb="FFFF0000"/>
      </bottom>
      <diagonal/>
    </border>
    <border>
      <left/>
      <right/>
      <top style="thin">
        <color rgb="FF00B050"/>
      </top>
      <bottom style="medium">
        <color rgb="FFFF0000"/>
      </bottom>
      <diagonal/>
    </border>
    <border>
      <left style="thin">
        <color rgb="FF00B050"/>
      </left>
      <right/>
      <top style="medium">
        <color rgb="FFFF0000"/>
      </top>
      <bottom/>
      <diagonal/>
    </border>
    <border>
      <left/>
      <right style="thin">
        <color rgb="FF00B050"/>
      </right>
      <top style="medium">
        <color rgb="FFFF0000"/>
      </top>
      <bottom/>
      <diagonal/>
    </border>
    <border>
      <left style="thin">
        <color rgb="FF00B050"/>
      </left>
      <right/>
      <top/>
      <bottom style="medium">
        <color rgb="FFFF0000"/>
      </bottom>
      <diagonal/>
    </border>
    <border>
      <left/>
      <right style="thin">
        <color rgb="FF00B050"/>
      </right>
      <top/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00B050"/>
      </right>
      <top style="medium">
        <color rgb="FFFF0000"/>
      </top>
      <bottom style="thin">
        <color rgb="FF00B050"/>
      </bottom>
      <diagonal/>
    </border>
    <border>
      <left/>
      <right style="medium">
        <color rgb="FFFF000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 style="thin">
        <color rgb="FF00B05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00B05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9" fillId="0" borderId="0" xfId="0" applyFont="1"/>
    <xf numFmtId="49" fontId="0" fillId="0" borderId="0" xfId="0" applyNumberFormat="1" applyAlignment="1">
      <alignment vertical="top" wrapText="1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1" fillId="0" borderId="5" xfId="0" applyFont="1" applyBorder="1"/>
    <xf numFmtId="0" fontId="11" fillId="0" borderId="2" xfId="0" applyFont="1" applyBorder="1" applyAlignment="1">
      <alignment wrapText="1"/>
    </xf>
    <xf numFmtId="0" fontId="10" fillId="0" borderId="7" xfId="0" applyFont="1" applyBorder="1"/>
    <xf numFmtId="0" fontId="12" fillId="0" borderId="8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/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vertical="top" wrapText="1"/>
    </xf>
    <xf numFmtId="0" fontId="10" fillId="0" borderId="5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wrapText="1"/>
    </xf>
    <xf numFmtId="0" fontId="0" fillId="0" borderId="13" xfId="0" applyFill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3" fillId="0" borderId="0" xfId="0" applyFont="1"/>
    <xf numFmtId="0" fontId="8" fillId="0" borderId="5" xfId="0" applyFont="1" applyBorder="1" applyAlignment="1">
      <alignment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0" fillId="0" borderId="0" xfId="0" applyAlignment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3" borderId="0" xfId="0" applyFill="1"/>
    <xf numFmtId="0" fontId="0" fillId="0" borderId="17" xfId="0" applyBorder="1" applyAlignment="1">
      <alignment wrapText="1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wrapText="1"/>
    </xf>
    <xf numFmtId="0" fontId="0" fillId="4" borderId="22" xfId="0" applyFill="1" applyBorder="1"/>
    <xf numFmtId="0" fontId="0" fillId="4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0" borderId="30" xfId="0" applyBorder="1" applyAlignment="1"/>
    <xf numFmtId="0" fontId="0" fillId="0" borderId="31" xfId="0" applyBorder="1" applyAlignment="1">
      <alignment wrapText="1"/>
    </xf>
    <xf numFmtId="0" fontId="0" fillId="0" borderId="32" xfId="0" applyBorder="1" applyAlignment="1"/>
    <xf numFmtId="0" fontId="0" fillId="0" borderId="2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1" xfId="0" applyBorder="1"/>
    <xf numFmtId="0" fontId="0" fillId="0" borderId="38" xfId="0" applyBorder="1"/>
    <xf numFmtId="0" fontId="0" fillId="4" borderId="0" xfId="0" applyFill="1" applyBorder="1"/>
    <xf numFmtId="0" fontId="0" fillId="3" borderId="39" xfId="0" applyFill="1" applyBorder="1" applyAlignment="1">
      <alignment horizontal="center" textRotation="90"/>
    </xf>
    <xf numFmtId="0" fontId="0" fillId="3" borderId="40" xfId="0" applyFill="1" applyBorder="1" applyAlignment="1">
      <alignment horizontal="center" textRotation="90"/>
    </xf>
    <xf numFmtId="0" fontId="0" fillId="5" borderId="86" xfId="0" applyFill="1" applyBorder="1"/>
    <xf numFmtId="0" fontId="0" fillId="0" borderId="87" xfId="0" applyFill="1" applyBorder="1"/>
    <xf numFmtId="0" fontId="0" fillId="4" borderId="88" xfId="0" applyFill="1" applyBorder="1"/>
    <xf numFmtId="0" fontId="0" fillId="4" borderId="89" xfId="0" applyFill="1" applyBorder="1"/>
    <xf numFmtId="0" fontId="0" fillId="5" borderId="83" xfId="0" applyFill="1" applyBorder="1"/>
    <xf numFmtId="0" fontId="0" fillId="4" borderId="90" xfId="0" applyFill="1" applyBorder="1"/>
    <xf numFmtId="0" fontId="0" fillId="0" borderId="5" xfId="0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3" borderId="59" xfId="0" applyFill="1" applyBorder="1" applyAlignment="1">
      <alignment horizontal="center" textRotation="90"/>
    </xf>
    <xf numFmtId="0" fontId="0" fillId="3" borderId="60" xfId="0" applyFill="1" applyBorder="1" applyAlignment="1">
      <alignment horizontal="center" textRotation="90"/>
    </xf>
    <xf numFmtId="164" fontId="0" fillId="3" borderId="59" xfId="0" applyNumberFormat="1" applyFill="1" applyBorder="1" applyAlignment="1">
      <alignment horizontal="center" textRotation="90"/>
    </xf>
    <xf numFmtId="0" fontId="0" fillId="0" borderId="26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164" fontId="0" fillId="3" borderId="61" xfId="0" applyNumberFormat="1" applyFill="1" applyBorder="1" applyAlignment="1">
      <alignment horizontal="center" textRotation="90"/>
    </xf>
    <xf numFmtId="164" fontId="0" fillId="3" borderId="62" xfId="0" applyNumberFormat="1" applyFill="1" applyBorder="1" applyAlignment="1">
      <alignment horizontal="center" textRotation="90"/>
    </xf>
    <xf numFmtId="0" fontId="0" fillId="0" borderId="24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64" xfId="0" applyBorder="1" applyAlignment="1">
      <alignment horizontal="center" textRotation="90"/>
    </xf>
    <xf numFmtId="164" fontId="0" fillId="3" borderId="63" xfId="0" applyNumberFormat="1" applyFill="1" applyBorder="1" applyAlignment="1">
      <alignment horizontal="center" textRotation="90"/>
    </xf>
    <xf numFmtId="0" fontId="0" fillId="0" borderId="65" xfId="0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41" xfId="0" applyBorder="1" applyAlignment="1">
      <alignment horizontal="center" textRotation="9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9" fontId="0" fillId="0" borderId="24" xfId="0" applyNumberFormat="1" applyBorder="1" applyAlignment="1">
      <alignment horizontal="center" textRotation="9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textRotation="90"/>
    </xf>
    <xf numFmtId="0" fontId="0" fillId="0" borderId="70" xfId="0" applyBorder="1" applyAlignment="1">
      <alignment horizontal="center" textRotation="90"/>
    </xf>
    <xf numFmtId="0" fontId="0" fillId="0" borderId="71" xfId="0" applyBorder="1" applyAlignment="1">
      <alignment horizontal="center" textRotation="90"/>
    </xf>
    <xf numFmtId="0" fontId="0" fillId="0" borderId="72" xfId="0" applyBorder="1" applyAlignment="1">
      <alignment horizontal="center" textRotation="90"/>
    </xf>
    <xf numFmtId="0" fontId="0" fillId="6" borderId="31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7" xfId="0" applyFill="1" applyBorder="1" applyAlignment="1">
      <alignment horizontal="center" textRotation="90" wrapText="1"/>
    </xf>
    <xf numFmtId="0" fontId="0" fillId="4" borderId="20" xfId="0" applyFill="1" applyBorder="1" applyAlignment="1">
      <alignment horizontal="center" textRotation="90" wrapText="1"/>
    </xf>
    <xf numFmtId="0" fontId="0" fillId="0" borderId="73" xfId="0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0" fillId="0" borderId="77" xfId="0" applyBorder="1" applyAlignment="1">
      <alignment horizontal="center" textRotation="90"/>
    </xf>
    <xf numFmtId="0" fontId="0" fillId="0" borderId="78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79" xfId="0" applyBorder="1" applyAlignment="1">
      <alignment horizontal="center" textRotation="90"/>
    </xf>
    <xf numFmtId="0" fontId="0" fillId="4" borderId="80" xfId="0" applyFill="1" applyBorder="1" applyAlignment="1">
      <alignment horizontal="center" textRotation="90" wrapText="1"/>
    </xf>
    <xf numFmtId="0" fontId="0" fillId="4" borderId="17" xfId="0" applyFill="1" applyBorder="1" applyAlignment="1">
      <alignment horizontal="center" textRotation="90" wrapText="1"/>
    </xf>
    <xf numFmtId="0" fontId="0" fillId="0" borderId="64" xfId="0" applyBorder="1" applyAlignment="1">
      <alignment horizontal="center"/>
    </xf>
    <xf numFmtId="0" fontId="0" fillId="0" borderId="66" xfId="0" applyBorder="1" applyAlignment="1">
      <alignment horizontal="center"/>
    </xf>
    <xf numFmtId="9" fontId="0" fillId="0" borderId="81" xfId="0" applyNumberFormat="1" applyBorder="1" applyAlignment="1">
      <alignment horizontal="center" textRotation="90"/>
    </xf>
    <xf numFmtId="0" fontId="0" fillId="0" borderId="25" xfId="0" applyFill="1" applyBorder="1" applyAlignment="1"/>
    <xf numFmtId="0" fontId="0" fillId="0" borderId="42" xfId="0" applyFill="1" applyBorder="1" applyAlignment="1"/>
    <xf numFmtId="0" fontId="0" fillId="0" borderId="49" xfId="0" applyFill="1" applyBorder="1" applyAlignment="1"/>
    <xf numFmtId="0" fontId="0" fillId="0" borderId="82" xfId="0" applyFill="1" applyBorder="1" applyAlignment="1"/>
    <xf numFmtId="0" fontId="0" fillId="0" borderId="24" xfId="0" applyFill="1" applyBorder="1" applyAlignment="1"/>
    <xf numFmtId="0" fontId="0" fillId="0" borderId="41" xfId="0" applyFill="1" applyBorder="1" applyAlignment="1"/>
    <xf numFmtId="0" fontId="0" fillId="0" borderId="83" xfId="0" applyBorder="1" applyAlignment="1">
      <alignment horizontal="center" textRotation="90"/>
    </xf>
    <xf numFmtId="0" fontId="0" fillId="0" borderId="84" xfId="0" applyBorder="1" applyAlignment="1">
      <alignment horizontal="center" textRotation="90"/>
    </xf>
    <xf numFmtId="0" fontId="0" fillId="6" borderId="85" xfId="0" applyFill="1" applyBorder="1" applyAlignment="1">
      <alignment horizontal="center"/>
    </xf>
    <xf numFmtId="0" fontId="0" fillId="0" borderId="82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/>
    <xf numFmtId="0" fontId="0" fillId="0" borderId="43" xfId="0" applyFill="1" applyBorder="1" applyAlignment="1"/>
    <xf numFmtId="0" fontId="6" fillId="0" borderId="9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78982857268366"/>
          <c:y val="0.42245800083070423"/>
          <c:w val="0.8014456561130695"/>
          <c:h val="0.43172441828609809"/>
        </c:manualLayout>
      </c:layout>
      <c:lineChart>
        <c:grouping val="standard"/>
        <c:varyColors val="0"/>
        <c:ser>
          <c:idx val="0"/>
          <c:order val="0"/>
          <c:tx>
            <c:strRef>
              <c:f>'QFD Customer'!$CS$50</c:f>
              <c:strCache>
                <c:ptCount val="1"/>
                <c:pt idx="0">
                  <c:v>DBGlobal</c:v>
                </c:pt>
              </c:strCache>
            </c:strRef>
          </c:tx>
          <c:marker>
            <c:symbol val="none"/>
          </c:marker>
          <c:cat>
            <c:numRef>
              <c:f>'QFD Customer'!$G$48:$AJ$48</c:f>
              <c:numCache>
                <c:formatCode>General</c:formatCode>
                <c:ptCount val="30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</c:numCache>
            </c:numRef>
          </c:cat>
          <c:val>
            <c:numRef>
              <c:f>'QFD Customer'!$CS$52:$CS$61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D-1C46-B05B-EE9A1471FC4F}"/>
            </c:ext>
          </c:extLst>
        </c:ser>
        <c:ser>
          <c:idx val="1"/>
          <c:order val="1"/>
          <c:tx>
            <c:strRef>
              <c:f>'QFD Customer'!$CY$50</c:f>
              <c:strCache>
                <c:ptCount val="1"/>
                <c:pt idx="0">
                  <c:v>Current wine barrels</c:v>
                </c:pt>
              </c:strCache>
            </c:strRef>
          </c:tx>
          <c:marker>
            <c:symbol val="none"/>
          </c:marker>
          <c:cat>
            <c:numRef>
              <c:f>'QFD Customer'!$G$48:$AJ$48</c:f>
              <c:numCache>
                <c:formatCode>General</c:formatCode>
                <c:ptCount val="30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</c:numCache>
            </c:numRef>
          </c:cat>
          <c:val>
            <c:numRef>
              <c:f>'QFD Customer'!$CY$52:$CY$61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D-1C46-B05B-EE9A1471FC4F}"/>
            </c:ext>
          </c:extLst>
        </c:ser>
        <c:ser>
          <c:idx val="2"/>
          <c:order val="2"/>
          <c:tx>
            <c:strRef>
              <c:f>'QFD Customer'!$DE$50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'QFD Customer'!$G$48:$AJ$48</c:f>
              <c:numCache>
                <c:formatCode>General</c:formatCode>
                <c:ptCount val="30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</c:numCache>
            </c:numRef>
          </c:cat>
          <c:val>
            <c:numRef>
              <c:f>'QFD Customer'!$DE$50:$DE$61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D-1C46-B05B-EE9A1471FC4F}"/>
            </c:ext>
          </c:extLst>
        </c:ser>
        <c:ser>
          <c:idx val="9"/>
          <c:order val="3"/>
          <c:tx>
            <c:strRef>
              <c:f>'QFD Customer'!$DK$50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'QFD Customer'!$G$48:$AJ$48</c:f>
              <c:numCache>
                <c:formatCode>General</c:formatCode>
                <c:ptCount val="30"/>
                <c:pt idx="0">
                  <c:v>1</c:v>
                </c:pt>
                <c:pt idx="6">
                  <c:v>2</c:v>
                </c:pt>
                <c:pt idx="12">
                  <c:v>3</c:v>
                </c:pt>
                <c:pt idx="18">
                  <c:v>4</c:v>
                </c:pt>
                <c:pt idx="24">
                  <c:v>5</c:v>
                </c:pt>
              </c:numCache>
            </c:numRef>
          </c:cat>
          <c:val>
            <c:numRef>
              <c:f>'QFD Customer'!$DK$52:$DK$61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D-1C46-B05B-EE9A1471FC4F}"/>
            </c:ext>
          </c:extLst>
        </c:ser>
        <c:ser>
          <c:idx val="3"/>
          <c:order val="4"/>
          <c:tx>
            <c:strRef>
              <c:f>'QFD Customer'!$DQ$50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'QFD Customer'!$DQ$52:$DQ$61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4D-1C46-B05B-EE9A1471F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074559"/>
        <c:axId val="1"/>
      </c:lineChart>
      <c:catAx>
        <c:axId val="710745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107455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83650992403197"/>
          <c:y val="2.6667494962069542E-2"/>
          <c:w val="0.74165245992603979"/>
          <c:h val="0.3466774345069040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0</xdr:colOff>
      <xdr:row>60</xdr:row>
      <xdr:rowOff>190500</xdr:rowOff>
    </xdr:from>
    <xdr:to>
      <xdr:col>125</xdr:col>
      <xdr:colOff>76200</xdr:colOff>
      <xdr:row>64</xdr:row>
      <xdr:rowOff>495300</xdr:rowOff>
    </xdr:to>
    <xdr:graphicFrame macro="">
      <xdr:nvGraphicFramePr>
        <xdr:cNvPr id="3135" name="Chart 5">
          <a:extLst>
            <a:ext uri="{FF2B5EF4-FFF2-40B4-BE49-F238E27FC236}">
              <a16:creationId xmlns:a16="http://schemas.microsoft.com/office/drawing/2014/main" id="{3FC967A6-A6AF-2346-BED5-EE29558C0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ctures%20from%20WoodInnovation/2010/02/BARREL%20HO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A2" t="str">
            <v>▼</v>
          </cell>
          <cell r="B2" t="str">
            <v>Θ</v>
          </cell>
          <cell r="C2" t="str">
            <v>┼┼</v>
          </cell>
        </row>
        <row r="3">
          <cell r="A3" t="str">
            <v>▲</v>
          </cell>
          <cell r="B3" t="str">
            <v>Ο</v>
          </cell>
          <cell r="C3" t="str">
            <v>┼</v>
          </cell>
        </row>
        <row r="4">
          <cell r="A4" t="str">
            <v>x</v>
          </cell>
          <cell r="B4" t="str">
            <v>▲</v>
          </cell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6"/>
  <sheetViews>
    <sheetView tabSelected="1" workbookViewId="0">
      <selection activeCell="B18" sqref="B18"/>
    </sheetView>
  </sheetViews>
  <sheetFormatPr baseColWidth="10" defaultRowHeight="15" x14ac:dyDescent="0.2"/>
  <cols>
    <col min="1" max="1" width="7" customWidth="1"/>
    <col min="2" max="2" width="36.33203125" customWidth="1"/>
    <col min="3" max="3" width="37.33203125" customWidth="1"/>
    <col min="4" max="6" width="8.83203125" customWidth="1"/>
    <col min="7" max="7" width="12.83203125" customWidth="1"/>
    <col min="8" max="8" width="21.83203125" customWidth="1"/>
    <col min="9" max="9" width="19.1640625" customWidth="1"/>
    <col min="10" max="10" width="17.33203125" customWidth="1"/>
    <col min="11" max="256" width="8.83203125" customWidth="1"/>
  </cols>
  <sheetData>
    <row r="2" spans="2:10" x14ac:dyDescent="0.2">
      <c r="B2" s="1" t="s">
        <v>88</v>
      </c>
      <c r="G2" s="1" t="s">
        <v>109</v>
      </c>
    </row>
    <row r="3" spans="2:10" ht="16" thickBot="1" x14ac:dyDescent="0.25">
      <c r="H3" s="4" t="s">
        <v>102</v>
      </c>
      <c r="I3" s="4" t="s">
        <v>103</v>
      </c>
      <c r="J3" s="4" t="s">
        <v>104</v>
      </c>
    </row>
    <row r="4" spans="2:10" ht="49" thickBot="1" x14ac:dyDescent="0.25">
      <c r="B4" s="11" t="s">
        <v>94</v>
      </c>
      <c r="C4" s="12" t="s">
        <v>95</v>
      </c>
      <c r="G4" s="42" t="s">
        <v>101</v>
      </c>
      <c r="H4" s="10" t="s">
        <v>111</v>
      </c>
      <c r="I4" s="10" t="s">
        <v>105</v>
      </c>
      <c r="J4" s="10" t="s">
        <v>110</v>
      </c>
    </row>
    <row r="5" spans="2:10" ht="49" thickBot="1" x14ac:dyDescent="0.25">
      <c r="B5" s="14" t="s">
        <v>25</v>
      </c>
      <c r="C5" s="15" t="s">
        <v>27</v>
      </c>
      <c r="G5" s="42" t="s">
        <v>99</v>
      </c>
      <c r="H5" s="10" t="s">
        <v>98</v>
      </c>
      <c r="I5" s="10" t="s">
        <v>98</v>
      </c>
      <c r="J5" s="10" t="s">
        <v>108</v>
      </c>
    </row>
    <row r="6" spans="2:10" ht="17" thickBot="1" x14ac:dyDescent="0.25">
      <c r="B6" s="41" t="s">
        <v>93</v>
      </c>
      <c r="C6" s="13" t="s">
        <v>96</v>
      </c>
      <c r="G6" s="4" t="s">
        <v>100</v>
      </c>
      <c r="H6" s="10" t="s">
        <v>106</v>
      </c>
      <c r="I6" s="10" t="s">
        <v>106</v>
      </c>
      <c r="J6" s="10" t="s">
        <v>107</v>
      </c>
    </row>
    <row r="7" spans="2:10" ht="33" thickBot="1" x14ac:dyDescent="0.25">
      <c r="B7" s="14" t="s">
        <v>26</v>
      </c>
      <c r="C7" s="15" t="s">
        <v>21</v>
      </c>
    </row>
    <row r="10" spans="2:10" x14ac:dyDescent="0.2">
      <c r="B10" t="s">
        <v>22</v>
      </c>
    </row>
    <row r="11" spans="2:10" x14ac:dyDescent="0.2">
      <c r="B11" t="s">
        <v>112</v>
      </c>
    </row>
    <row r="12" spans="2:10" x14ac:dyDescent="0.2">
      <c r="B12" t="s">
        <v>230</v>
      </c>
    </row>
    <row r="13" spans="2:10" x14ac:dyDescent="0.2">
      <c r="B13" t="s">
        <v>113</v>
      </c>
    </row>
    <row r="14" spans="2:10" x14ac:dyDescent="0.2">
      <c r="B14" t="s">
        <v>23</v>
      </c>
    </row>
    <row r="15" spans="2:10" x14ac:dyDescent="0.2">
      <c r="B15" t="s">
        <v>24</v>
      </c>
    </row>
    <row r="16" spans="2:10" x14ac:dyDescent="0.2">
      <c r="B16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J48"/>
  <sheetViews>
    <sheetView topLeftCell="A31" workbookViewId="0">
      <selection activeCell="D42" sqref="D42"/>
    </sheetView>
  </sheetViews>
  <sheetFormatPr baseColWidth="10" defaultRowHeight="15" x14ac:dyDescent="0.2"/>
  <cols>
    <col min="1" max="1" width="8.83203125" customWidth="1"/>
    <col min="2" max="2" width="7.5" customWidth="1"/>
    <col min="3" max="3" width="21.83203125" customWidth="1"/>
    <col min="4" max="4" width="23.5" customWidth="1"/>
    <col min="5" max="5" width="19.5" customWidth="1"/>
    <col min="6" max="6" width="20.5" customWidth="1"/>
    <col min="7" max="7" width="19.5" customWidth="1"/>
    <col min="8" max="8" width="21.33203125" customWidth="1"/>
    <col min="9" max="9" width="19" customWidth="1"/>
    <col min="10" max="10" width="22.5" customWidth="1"/>
    <col min="11" max="256" width="8.83203125" customWidth="1"/>
  </cols>
  <sheetData>
    <row r="2" spans="1:8" ht="19" x14ac:dyDescent="0.25">
      <c r="B2" t="s">
        <v>13</v>
      </c>
    </row>
    <row r="3" spans="1:8" x14ac:dyDescent="0.2">
      <c r="A3" s="1">
        <v>1</v>
      </c>
      <c r="B3" s="1" t="s">
        <v>19</v>
      </c>
    </row>
    <row r="4" spans="1:8" x14ac:dyDescent="0.2">
      <c r="B4" t="s">
        <v>20</v>
      </c>
    </row>
    <row r="6" spans="1:8" ht="16" thickBot="1" x14ac:dyDescent="0.25">
      <c r="A6" s="1">
        <v>2</v>
      </c>
      <c r="B6" s="1" t="s">
        <v>0</v>
      </c>
    </row>
    <row r="7" spans="1:8" ht="16" x14ac:dyDescent="0.2">
      <c r="B7" t="s">
        <v>14</v>
      </c>
      <c r="C7" s="85" t="s">
        <v>159</v>
      </c>
    </row>
    <row r="8" spans="1:8" ht="16" x14ac:dyDescent="0.2">
      <c r="B8" t="s">
        <v>15</v>
      </c>
      <c r="C8" s="44" t="s">
        <v>154</v>
      </c>
    </row>
    <row r="9" spans="1:8" ht="16" x14ac:dyDescent="0.2">
      <c r="B9" t="s">
        <v>16</v>
      </c>
      <c r="C9" s="8" t="s">
        <v>115</v>
      </c>
    </row>
    <row r="10" spans="1:8" ht="16" x14ac:dyDescent="0.2">
      <c r="B10" t="s">
        <v>17</v>
      </c>
      <c r="C10" s="8" t="s">
        <v>153</v>
      </c>
    </row>
    <row r="11" spans="1:8" ht="17" thickBot="1" x14ac:dyDescent="0.25">
      <c r="B11" t="s">
        <v>18</v>
      </c>
      <c r="C11" s="9" t="s">
        <v>166</v>
      </c>
    </row>
    <row r="13" spans="1:8" x14ac:dyDescent="0.2">
      <c r="A13" s="1">
        <v>3</v>
      </c>
      <c r="B13" s="1" t="s">
        <v>1</v>
      </c>
    </row>
    <row r="14" spans="1:8" ht="16" thickBot="1" x14ac:dyDescent="0.25">
      <c r="D14" s="5" t="s">
        <v>14</v>
      </c>
      <c r="E14" s="5" t="s">
        <v>15</v>
      </c>
      <c r="F14" s="5" t="s">
        <v>16</v>
      </c>
      <c r="G14" s="5" t="s">
        <v>17</v>
      </c>
      <c r="H14" s="5" t="s">
        <v>18</v>
      </c>
    </row>
    <row r="15" spans="1:8" ht="17" thickBot="1" x14ac:dyDescent="0.25">
      <c r="C15" s="84"/>
      <c r="D15" s="43" t="s">
        <v>159</v>
      </c>
      <c r="E15" s="6" t="s">
        <v>154</v>
      </c>
      <c r="F15" s="6" t="s">
        <v>115</v>
      </c>
      <c r="G15" s="43" t="s">
        <v>155</v>
      </c>
      <c r="H15" s="7" t="s">
        <v>166</v>
      </c>
    </row>
    <row r="16" spans="1:8" ht="32" x14ac:dyDescent="0.2">
      <c r="B16" s="5" t="s">
        <v>14</v>
      </c>
      <c r="C16" s="8" t="s">
        <v>159</v>
      </c>
      <c r="D16" s="2" t="s">
        <v>2</v>
      </c>
      <c r="E16" s="2" t="s">
        <v>9</v>
      </c>
      <c r="F16" s="2" t="s">
        <v>97</v>
      </c>
      <c r="G16" s="2" t="s">
        <v>42</v>
      </c>
      <c r="H16" s="2" t="s">
        <v>8</v>
      </c>
    </row>
    <row r="17" spans="1:10" ht="32" x14ac:dyDescent="0.2">
      <c r="B17" s="5" t="s">
        <v>15</v>
      </c>
      <c r="C17" s="44" t="s">
        <v>154</v>
      </c>
      <c r="D17" s="2" t="s">
        <v>2</v>
      </c>
      <c r="E17" s="2" t="s">
        <v>2</v>
      </c>
      <c r="F17" s="2" t="s">
        <v>10</v>
      </c>
      <c r="G17" s="2" t="s">
        <v>57</v>
      </c>
      <c r="H17" s="2" t="s">
        <v>229</v>
      </c>
    </row>
    <row r="18" spans="1:10" ht="32" x14ac:dyDescent="0.2">
      <c r="B18" s="5" t="s">
        <v>16</v>
      </c>
      <c r="C18" s="8" t="s">
        <v>115</v>
      </c>
      <c r="D18" s="2" t="s">
        <v>2</v>
      </c>
      <c r="E18" s="2" t="s">
        <v>2</v>
      </c>
      <c r="F18" s="2" t="s">
        <v>2</v>
      </c>
      <c r="G18" s="2" t="s">
        <v>11</v>
      </c>
      <c r="H18" s="2" t="s">
        <v>12</v>
      </c>
    </row>
    <row r="19" spans="1:10" ht="16" x14ac:dyDescent="0.2">
      <c r="B19" s="5" t="s">
        <v>17</v>
      </c>
      <c r="C19" s="8" t="s">
        <v>153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228</v>
      </c>
    </row>
    <row r="20" spans="1:10" ht="17" thickBot="1" x14ac:dyDescent="0.25">
      <c r="B20" s="5" t="s">
        <v>18</v>
      </c>
      <c r="C20" s="9" t="s">
        <v>166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</row>
    <row r="22" spans="1:10" x14ac:dyDescent="0.2">
      <c r="C22" s="3" t="s">
        <v>6</v>
      </c>
    </row>
    <row r="23" spans="1:10" x14ac:dyDescent="0.2">
      <c r="C23" t="s">
        <v>3</v>
      </c>
    </row>
    <row r="24" spans="1:10" x14ac:dyDescent="0.2">
      <c r="C24" t="s">
        <v>4</v>
      </c>
    </row>
    <row r="25" spans="1:10" x14ac:dyDescent="0.2">
      <c r="C25" t="s">
        <v>5</v>
      </c>
    </row>
    <row r="27" spans="1:10" x14ac:dyDescent="0.2">
      <c r="A27" s="1">
        <v>4</v>
      </c>
      <c r="B27" s="1" t="s">
        <v>28</v>
      </c>
    </row>
    <row r="28" spans="1:10" ht="20" thickBot="1" x14ac:dyDescent="0.3">
      <c r="A28" s="1"/>
      <c r="B28" s="1"/>
      <c r="C28" s="40" t="s">
        <v>89</v>
      </c>
      <c r="D28" s="40"/>
    </row>
    <row r="29" spans="1:10" ht="33.75" customHeight="1" thickBot="1" x14ac:dyDescent="0.25">
      <c r="C29" s="18" t="s">
        <v>32</v>
      </c>
      <c r="D29" s="21" t="s">
        <v>29</v>
      </c>
      <c r="E29" s="18" t="s">
        <v>32</v>
      </c>
      <c r="F29" s="19" t="s">
        <v>36</v>
      </c>
      <c r="G29" s="18" t="s">
        <v>32</v>
      </c>
      <c r="H29" s="21" t="s">
        <v>49</v>
      </c>
      <c r="I29" s="18" t="s">
        <v>32</v>
      </c>
      <c r="J29" s="19" t="s">
        <v>97</v>
      </c>
    </row>
    <row r="30" spans="1:10" ht="33" thickBot="1" x14ac:dyDescent="0.25">
      <c r="C30" s="16" t="s">
        <v>30</v>
      </c>
      <c r="D30" s="22" t="s">
        <v>31</v>
      </c>
      <c r="E30" s="20" t="s">
        <v>30</v>
      </c>
      <c r="F30" s="17" t="s">
        <v>31</v>
      </c>
      <c r="G30" s="20" t="s">
        <v>30</v>
      </c>
      <c r="H30" s="22" t="s">
        <v>31</v>
      </c>
      <c r="I30" s="16" t="s">
        <v>30</v>
      </c>
      <c r="J30" s="17" t="s">
        <v>31</v>
      </c>
    </row>
    <row r="31" spans="1:10" ht="48" x14ac:dyDescent="0.2">
      <c r="C31" s="23" t="s">
        <v>33</v>
      </c>
      <c r="D31" s="26" t="s">
        <v>41</v>
      </c>
      <c r="E31" s="23" t="s">
        <v>38</v>
      </c>
      <c r="F31" s="26" t="s">
        <v>37</v>
      </c>
      <c r="G31" s="23" t="s">
        <v>50</v>
      </c>
      <c r="H31" s="26" t="s">
        <v>52</v>
      </c>
      <c r="I31" s="23" t="s">
        <v>39</v>
      </c>
      <c r="J31" s="28" t="s">
        <v>40</v>
      </c>
    </row>
    <row r="32" spans="1:10" ht="49" thickBot="1" x14ac:dyDescent="0.25">
      <c r="C32" s="23" t="s">
        <v>34</v>
      </c>
      <c r="D32" s="26" t="s">
        <v>35</v>
      </c>
      <c r="E32" s="23"/>
      <c r="F32" s="26"/>
      <c r="G32" s="23" t="s">
        <v>51</v>
      </c>
      <c r="H32" s="26" t="s">
        <v>53</v>
      </c>
      <c r="I32" s="27"/>
      <c r="J32" s="28"/>
    </row>
    <row r="33" spans="3:10" ht="17" thickBot="1" x14ac:dyDescent="0.25">
      <c r="C33" s="31" t="s">
        <v>32</v>
      </c>
      <c r="D33" s="32" t="s">
        <v>54</v>
      </c>
      <c r="E33" s="31" t="s">
        <v>32</v>
      </c>
      <c r="F33" s="33" t="s">
        <v>42</v>
      </c>
      <c r="G33" s="31" t="s">
        <v>32</v>
      </c>
      <c r="H33" s="33" t="s">
        <v>47</v>
      </c>
      <c r="I33" s="31" t="s">
        <v>32</v>
      </c>
      <c r="J33" s="33" t="s">
        <v>57</v>
      </c>
    </row>
    <row r="34" spans="3:10" ht="33" thickBot="1" x14ac:dyDescent="0.25">
      <c r="C34" s="16" t="s">
        <v>30</v>
      </c>
      <c r="D34" s="22" t="s">
        <v>31</v>
      </c>
      <c r="E34" s="20" t="s">
        <v>30</v>
      </c>
      <c r="F34" s="17" t="s">
        <v>31</v>
      </c>
      <c r="G34" s="20" t="s">
        <v>30</v>
      </c>
      <c r="H34" s="22" t="s">
        <v>31</v>
      </c>
      <c r="I34" s="20" t="s">
        <v>30</v>
      </c>
      <c r="J34" s="17" t="s">
        <v>31</v>
      </c>
    </row>
    <row r="35" spans="3:10" ht="96" x14ac:dyDescent="0.2">
      <c r="C35" s="23" t="s">
        <v>55</v>
      </c>
      <c r="D35" s="26" t="s">
        <v>56</v>
      </c>
      <c r="E35" s="23" t="s">
        <v>44</v>
      </c>
      <c r="F35" s="10" t="s">
        <v>45</v>
      </c>
      <c r="G35" s="23" t="s">
        <v>48</v>
      </c>
      <c r="H35" s="10" t="s">
        <v>90</v>
      </c>
      <c r="I35" s="23" t="s">
        <v>58</v>
      </c>
      <c r="J35" s="28" t="s">
        <v>59</v>
      </c>
    </row>
    <row r="36" spans="3:10" ht="97" thickBot="1" x14ac:dyDescent="0.25">
      <c r="C36" s="27"/>
      <c r="D36" s="26"/>
      <c r="E36" s="24" t="s">
        <v>46</v>
      </c>
      <c r="F36" s="25" t="s">
        <v>43</v>
      </c>
      <c r="G36" s="29" t="s">
        <v>91</v>
      </c>
      <c r="H36" s="10" t="s">
        <v>92</v>
      </c>
      <c r="I36" s="34"/>
      <c r="J36" s="35"/>
    </row>
    <row r="37" spans="3:10" ht="17" thickBot="1" x14ac:dyDescent="0.25">
      <c r="C37" s="18" t="s">
        <v>32</v>
      </c>
      <c r="D37" s="19" t="s">
        <v>60</v>
      </c>
      <c r="E37" s="18" t="s">
        <v>32</v>
      </c>
      <c r="F37" s="19" t="s">
        <v>69</v>
      </c>
      <c r="G37" s="18" t="s">
        <v>32</v>
      </c>
      <c r="H37" s="19" t="s">
        <v>77</v>
      </c>
      <c r="I37" s="18" t="s">
        <v>32</v>
      </c>
      <c r="J37" s="19" t="s">
        <v>11</v>
      </c>
    </row>
    <row r="38" spans="3:10" ht="33" thickBot="1" x14ac:dyDescent="0.25">
      <c r="C38" s="20" t="s">
        <v>30</v>
      </c>
      <c r="D38" s="17" t="s">
        <v>31</v>
      </c>
      <c r="E38" s="20" t="s">
        <v>30</v>
      </c>
      <c r="F38" s="17" t="s">
        <v>31</v>
      </c>
      <c r="G38" s="20" t="s">
        <v>30</v>
      </c>
      <c r="H38" s="17" t="s">
        <v>31</v>
      </c>
      <c r="I38" s="20" t="s">
        <v>30</v>
      </c>
      <c r="J38" s="17" t="s">
        <v>31</v>
      </c>
    </row>
    <row r="39" spans="3:10" ht="48" x14ac:dyDescent="0.2">
      <c r="C39" s="23" t="s">
        <v>64</v>
      </c>
      <c r="D39" s="28" t="s">
        <v>65</v>
      </c>
      <c r="E39" s="38" t="s">
        <v>70</v>
      </c>
      <c r="F39" s="39" t="s">
        <v>74</v>
      </c>
      <c r="G39" s="38" t="s">
        <v>78</v>
      </c>
      <c r="H39" s="39" t="s">
        <v>80</v>
      </c>
      <c r="I39" s="38" t="s">
        <v>82</v>
      </c>
      <c r="J39" s="39" t="s">
        <v>83</v>
      </c>
    </row>
    <row r="40" spans="3:10" ht="80" x14ac:dyDescent="0.2">
      <c r="C40" s="29" t="s">
        <v>61</v>
      </c>
      <c r="D40" s="30" t="s">
        <v>66</v>
      </c>
      <c r="E40" s="29" t="s">
        <v>71</v>
      </c>
      <c r="F40" s="28" t="s">
        <v>74</v>
      </c>
      <c r="G40" s="29" t="s">
        <v>79</v>
      </c>
      <c r="H40" s="28" t="s">
        <v>81</v>
      </c>
      <c r="I40" s="29" t="s">
        <v>84</v>
      </c>
      <c r="J40" s="28" t="s">
        <v>83</v>
      </c>
    </row>
    <row r="41" spans="3:10" ht="48" x14ac:dyDescent="0.2">
      <c r="C41" s="29" t="s">
        <v>62</v>
      </c>
      <c r="D41" s="30" t="s">
        <v>67</v>
      </c>
      <c r="E41" s="29" t="s">
        <v>72</v>
      </c>
      <c r="F41" s="30" t="s">
        <v>75</v>
      </c>
      <c r="G41" s="29"/>
      <c r="H41" s="30"/>
      <c r="I41" s="29"/>
      <c r="J41" s="30"/>
    </row>
    <row r="42" spans="3:10" ht="81" thickBot="1" x14ac:dyDescent="0.25">
      <c r="C42" s="29" t="s">
        <v>63</v>
      </c>
      <c r="D42" s="30" t="s">
        <v>68</v>
      </c>
      <c r="E42" s="36" t="s">
        <v>73</v>
      </c>
      <c r="F42" s="37" t="s">
        <v>76</v>
      </c>
      <c r="G42" s="36"/>
      <c r="H42" s="37"/>
      <c r="I42" s="36"/>
      <c r="J42" s="37"/>
    </row>
    <row r="43" spans="3:10" ht="17" thickBot="1" x14ac:dyDescent="0.25">
      <c r="C43" s="18" t="s">
        <v>32</v>
      </c>
      <c r="D43" s="19" t="s">
        <v>11</v>
      </c>
    </row>
    <row r="44" spans="3:10" ht="17" thickBot="1" x14ac:dyDescent="0.25">
      <c r="C44" s="20" t="s">
        <v>30</v>
      </c>
      <c r="D44" s="17" t="s">
        <v>7</v>
      </c>
    </row>
    <row r="45" spans="3:10" ht="48" x14ac:dyDescent="0.2">
      <c r="C45" s="23" t="s">
        <v>85</v>
      </c>
      <c r="D45" s="28" t="s">
        <v>86</v>
      </c>
    </row>
    <row r="46" spans="3:10" ht="48" x14ac:dyDescent="0.2">
      <c r="C46" s="23" t="s">
        <v>85</v>
      </c>
      <c r="D46" s="28" t="s">
        <v>87</v>
      </c>
    </row>
    <row r="47" spans="3:10" x14ac:dyDescent="0.2">
      <c r="C47" s="29"/>
      <c r="D47" s="30"/>
    </row>
    <row r="48" spans="3:10" ht="16" thickBot="1" x14ac:dyDescent="0.25">
      <c r="C48" s="36"/>
      <c r="D48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G122"/>
  <sheetViews>
    <sheetView topLeftCell="A51" zoomScaleNormal="100" workbookViewId="0">
      <selection activeCell="CU48" sqref="CU48"/>
    </sheetView>
  </sheetViews>
  <sheetFormatPr baseColWidth="10" defaultRowHeight="15" x14ac:dyDescent="0.2"/>
  <cols>
    <col min="1" max="1" width="14.5" customWidth="1"/>
    <col min="2" max="2" width="3.5" customWidth="1"/>
    <col min="3" max="3" width="7.5" customWidth="1"/>
    <col min="4" max="4" width="5" customWidth="1"/>
    <col min="5" max="5" width="20" customWidth="1"/>
    <col min="6" max="6" width="24.33203125" customWidth="1"/>
    <col min="7" max="95" width="1" customWidth="1"/>
    <col min="96" max="96" width="0.83203125" customWidth="1"/>
    <col min="97" max="126" width="1.1640625" customWidth="1"/>
    <col min="127" max="137" width="1.5" customWidth="1"/>
    <col min="138" max="256" width="8.83203125" customWidth="1"/>
  </cols>
  <sheetData>
    <row r="1" spans="4:137" ht="21" x14ac:dyDescent="0.25">
      <c r="D1" s="98" t="s">
        <v>157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</row>
    <row r="2" spans="4:137" ht="16" thickBot="1" x14ac:dyDescent="0.25"/>
    <row r="3" spans="4:137" ht="5.25" customHeight="1" x14ac:dyDescent="0.2">
      <c r="D3" s="101" t="s">
        <v>143</v>
      </c>
      <c r="E3" s="94"/>
      <c r="F3" s="94"/>
      <c r="G3" s="94" t="s">
        <v>144</v>
      </c>
      <c r="H3" s="94"/>
      <c r="I3" s="94"/>
      <c r="J3" s="94"/>
      <c r="K3" s="94"/>
      <c r="L3" s="94"/>
      <c r="M3" s="95"/>
      <c r="AY3" s="47"/>
      <c r="AZ3" s="46"/>
      <c r="BA3" s="45"/>
    </row>
    <row r="4" spans="4:137" ht="5.25" customHeight="1" x14ac:dyDescent="0.2">
      <c r="D4" s="102"/>
      <c r="E4" s="96"/>
      <c r="F4" s="96"/>
      <c r="G4" s="96"/>
      <c r="H4" s="96"/>
      <c r="I4" s="96"/>
      <c r="J4" s="96"/>
      <c r="K4" s="96"/>
      <c r="L4" s="96"/>
      <c r="M4" s="97"/>
      <c r="AX4" s="47"/>
      <c r="BA4" s="46"/>
      <c r="BB4" s="48"/>
    </row>
    <row r="5" spans="4:137" ht="5.25" customHeight="1" x14ac:dyDescent="0.2">
      <c r="D5" s="102"/>
      <c r="E5" s="96"/>
      <c r="F5" s="96"/>
      <c r="G5" s="96"/>
      <c r="H5" s="96"/>
      <c r="I5" s="96"/>
      <c r="J5" s="96"/>
      <c r="K5" s="96"/>
      <c r="L5" s="96"/>
      <c r="M5" s="97"/>
      <c r="AW5" s="47"/>
      <c r="AX5" s="174"/>
      <c r="AY5" s="174"/>
      <c r="AZ5" s="174"/>
      <c r="BA5" s="174"/>
      <c r="BB5" s="46"/>
    </row>
    <row r="6" spans="4:137" ht="5.25" customHeight="1" x14ac:dyDescent="0.2">
      <c r="D6" s="115" t="s">
        <v>116</v>
      </c>
      <c r="E6" s="99" t="s">
        <v>133</v>
      </c>
      <c r="F6" s="99"/>
      <c r="G6" s="88"/>
      <c r="H6" s="88"/>
      <c r="I6" s="88"/>
      <c r="J6" s="88"/>
      <c r="K6" s="88"/>
      <c r="L6" s="88"/>
      <c r="M6" s="89"/>
      <c r="AV6" s="47"/>
      <c r="AW6" s="46"/>
      <c r="AX6" s="174"/>
      <c r="AY6" s="174"/>
      <c r="AZ6" s="174"/>
      <c r="BA6" s="174"/>
      <c r="BB6" s="47"/>
      <c r="BC6" s="46"/>
      <c r="BD6" s="45"/>
    </row>
    <row r="7" spans="4:137" ht="5.25" customHeight="1" x14ac:dyDescent="0.2">
      <c r="D7" s="115"/>
      <c r="E7" s="99"/>
      <c r="F7" s="99"/>
      <c r="G7" s="88"/>
      <c r="H7" s="88"/>
      <c r="I7" s="88"/>
      <c r="J7" s="88"/>
      <c r="K7" s="88"/>
      <c r="L7" s="88"/>
      <c r="M7" s="89"/>
      <c r="AU7" s="47"/>
      <c r="AX7" s="46"/>
      <c r="AY7" s="48"/>
      <c r="BA7" s="47"/>
      <c r="BD7" s="46"/>
      <c r="BE7" s="48"/>
    </row>
    <row r="8" spans="4:137" ht="5.25" customHeight="1" x14ac:dyDescent="0.2">
      <c r="D8" s="115"/>
      <c r="E8" s="99"/>
      <c r="F8" s="99"/>
      <c r="G8" s="88"/>
      <c r="H8" s="88"/>
      <c r="I8" s="88"/>
      <c r="J8" s="88"/>
      <c r="K8" s="88"/>
      <c r="L8" s="88"/>
      <c r="M8" s="89"/>
      <c r="AT8" s="47"/>
      <c r="AU8" s="174"/>
      <c r="AV8" s="174"/>
      <c r="AW8" s="174"/>
      <c r="AX8" s="174"/>
      <c r="AY8" s="46"/>
      <c r="AZ8" s="47"/>
      <c r="BA8" s="174"/>
      <c r="BB8" s="174"/>
      <c r="BC8" s="174"/>
      <c r="BD8" s="174"/>
      <c r="BE8" s="46"/>
    </row>
    <row r="9" spans="4:137" ht="5.25" customHeight="1" x14ac:dyDescent="0.2">
      <c r="D9" s="115" t="s">
        <v>119</v>
      </c>
      <c r="E9" s="99" t="s">
        <v>134</v>
      </c>
      <c r="F9" s="99"/>
      <c r="G9" s="88"/>
      <c r="H9" s="88"/>
      <c r="I9" s="88"/>
      <c r="J9" s="88"/>
      <c r="K9" s="88"/>
      <c r="L9" s="88"/>
      <c r="M9" s="89"/>
      <c r="AS9" s="47"/>
      <c r="AT9" s="46"/>
      <c r="AU9" s="174"/>
      <c r="AV9" s="174"/>
      <c r="AW9" s="174"/>
      <c r="AX9" s="174"/>
      <c r="AY9" s="47"/>
      <c r="AZ9" s="46"/>
      <c r="BA9" s="174"/>
      <c r="BB9" s="174"/>
      <c r="BC9" s="174"/>
      <c r="BD9" s="174"/>
      <c r="BE9" s="47"/>
      <c r="BF9" s="46"/>
      <c r="BG9" s="45"/>
    </row>
    <row r="10" spans="4:137" ht="5.25" customHeight="1" x14ac:dyDescent="0.2">
      <c r="D10" s="115"/>
      <c r="E10" s="99"/>
      <c r="F10" s="99"/>
      <c r="G10" s="88"/>
      <c r="H10" s="88"/>
      <c r="I10" s="88"/>
      <c r="J10" s="88"/>
      <c r="K10" s="88"/>
      <c r="L10" s="88"/>
      <c r="M10" s="89"/>
      <c r="AR10" s="47"/>
      <c r="AU10" s="46"/>
      <c r="AV10" s="48"/>
      <c r="AX10" s="47"/>
      <c r="BA10" s="46"/>
      <c r="BB10" s="48"/>
      <c r="BD10" s="47"/>
      <c r="BG10" s="46"/>
      <c r="BH10" s="48"/>
    </row>
    <row r="11" spans="4:137" ht="5.25" customHeight="1" x14ac:dyDescent="0.2">
      <c r="D11" s="115"/>
      <c r="E11" s="99"/>
      <c r="F11" s="99"/>
      <c r="G11" s="88"/>
      <c r="H11" s="88"/>
      <c r="I11" s="88"/>
      <c r="J11" s="88"/>
      <c r="K11" s="88"/>
      <c r="L11" s="88"/>
      <c r="M11" s="89"/>
      <c r="AQ11" s="47"/>
      <c r="AR11" s="174"/>
      <c r="AS11" s="174"/>
      <c r="AT11" s="174"/>
      <c r="AU11" s="174"/>
      <c r="AV11" s="46"/>
      <c r="AW11" s="47"/>
      <c r="AX11" s="174"/>
      <c r="AY11" s="174"/>
      <c r="AZ11" s="174"/>
      <c r="BA11" s="174"/>
      <c r="BB11" s="46"/>
      <c r="BC11" s="47"/>
      <c r="BD11" s="174"/>
      <c r="BE11" s="174"/>
      <c r="BF11" s="174"/>
      <c r="BG11" s="174"/>
      <c r="BH11" s="46"/>
    </row>
    <row r="12" spans="4:137" ht="5.25" customHeight="1" x14ac:dyDescent="0.2">
      <c r="D12" s="115" t="s">
        <v>117</v>
      </c>
      <c r="E12" s="99" t="s">
        <v>135</v>
      </c>
      <c r="F12" s="99"/>
      <c r="G12" s="88"/>
      <c r="H12" s="88"/>
      <c r="I12" s="88"/>
      <c r="J12" s="88"/>
      <c r="K12" s="88"/>
      <c r="L12" s="88"/>
      <c r="M12" s="89"/>
      <c r="AP12" s="47"/>
      <c r="AQ12" s="46"/>
      <c r="AR12" s="174"/>
      <c r="AS12" s="174"/>
      <c r="AT12" s="174"/>
      <c r="AU12" s="174"/>
      <c r="AV12" s="47"/>
      <c r="AW12" s="46"/>
      <c r="AX12" s="174"/>
      <c r="AY12" s="174"/>
      <c r="AZ12" s="174"/>
      <c r="BA12" s="174"/>
      <c r="BB12" s="47"/>
      <c r="BC12" s="46"/>
      <c r="BD12" s="174"/>
      <c r="BE12" s="174"/>
      <c r="BF12" s="174"/>
      <c r="BG12" s="174"/>
      <c r="BH12" s="47"/>
      <c r="BI12" s="46"/>
      <c r="BJ12" s="45"/>
    </row>
    <row r="13" spans="4:137" ht="5.25" customHeight="1" x14ac:dyDescent="0.2">
      <c r="D13" s="115"/>
      <c r="E13" s="99"/>
      <c r="F13" s="99"/>
      <c r="G13" s="88"/>
      <c r="H13" s="88"/>
      <c r="I13" s="88"/>
      <c r="J13" s="88"/>
      <c r="K13" s="88"/>
      <c r="L13" s="88"/>
      <c r="M13" s="89"/>
      <c r="AO13" s="47"/>
      <c r="AR13" s="46"/>
      <c r="AS13" s="48"/>
      <c r="AU13" s="47"/>
      <c r="AX13" s="46"/>
      <c r="AY13" s="48"/>
      <c r="BA13" s="47"/>
      <c r="BD13" s="46"/>
      <c r="BE13" s="48"/>
      <c r="BG13" s="47"/>
      <c r="BJ13" s="46"/>
      <c r="BK13" s="48"/>
    </row>
    <row r="14" spans="4:137" ht="5.25" customHeight="1" x14ac:dyDescent="0.2">
      <c r="D14" s="115"/>
      <c r="E14" s="99"/>
      <c r="F14" s="99"/>
      <c r="G14" s="88"/>
      <c r="H14" s="88"/>
      <c r="I14" s="88"/>
      <c r="J14" s="88"/>
      <c r="K14" s="88"/>
      <c r="L14" s="88"/>
      <c r="M14" s="89"/>
      <c r="AN14" s="47"/>
      <c r="AO14" s="174" t="s">
        <v>116</v>
      </c>
      <c r="AP14" s="174"/>
      <c r="AQ14" s="174"/>
      <c r="AR14" s="174"/>
      <c r="AS14" s="46"/>
      <c r="AT14" s="47"/>
      <c r="AU14" s="174"/>
      <c r="AV14" s="174"/>
      <c r="AW14" s="174"/>
      <c r="AX14" s="174"/>
      <c r="AY14" s="46"/>
      <c r="AZ14" s="47"/>
      <c r="BA14" s="174"/>
      <c r="BB14" s="174"/>
      <c r="BC14" s="174"/>
      <c r="BD14" s="174"/>
      <c r="BE14" s="46"/>
      <c r="BF14" s="47"/>
      <c r="BG14" s="174"/>
      <c r="BH14" s="174"/>
      <c r="BI14" s="174"/>
      <c r="BJ14" s="174"/>
      <c r="BK14" s="46"/>
    </row>
    <row r="15" spans="4:137" ht="5.25" customHeight="1" x14ac:dyDescent="0.2">
      <c r="D15" s="115" t="s">
        <v>118</v>
      </c>
      <c r="E15" s="99" t="s">
        <v>136</v>
      </c>
      <c r="F15" s="99"/>
      <c r="G15" s="88"/>
      <c r="H15" s="88"/>
      <c r="I15" s="88"/>
      <c r="J15" s="88"/>
      <c r="K15" s="88"/>
      <c r="L15" s="88"/>
      <c r="M15" s="89"/>
      <c r="AM15" s="47"/>
      <c r="AN15" s="46"/>
      <c r="AO15" s="174"/>
      <c r="AP15" s="174"/>
      <c r="AQ15" s="174"/>
      <c r="AR15" s="174"/>
      <c r="AS15" s="47"/>
      <c r="AT15" s="46"/>
      <c r="AU15" s="174"/>
      <c r="AV15" s="174"/>
      <c r="AW15" s="174"/>
      <c r="AX15" s="174"/>
      <c r="AY15" s="47"/>
      <c r="AZ15" s="46"/>
      <c r="BA15" s="174"/>
      <c r="BB15" s="174"/>
      <c r="BC15" s="174"/>
      <c r="BD15" s="174"/>
      <c r="BE15" s="47"/>
      <c r="BF15" s="46"/>
      <c r="BG15" s="174"/>
      <c r="BH15" s="174"/>
      <c r="BI15" s="174"/>
      <c r="BJ15" s="174"/>
      <c r="BK15" s="47"/>
      <c r="BL15" s="46"/>
      <c r="BM15" s="45"/>
    </row>
    <row r="16" spans="4:137" ht="5.25" customHeight="1" x14ac:dyDescent="0.2">
      <c r="D16" s="115"/>
      <c r="E16" s="99"/>
      <c r="F16" s="99"/>
      <c r="G16" s="88"/>
      <c r="H16" s="88"/>
      <c r="I16" s="88"/>
      <c r="J16" s="88"/>
      <c r="K16" s="88"/>
      <c r="L16" s="88"/>
      <c r="M16" s="89"/>
      <c r="AL16" s="47"/>
      <c r="AO16" s="46"/>
      <c r="AP16" s="48"/>
      <c r="AR16" s="47"/>
      <c r="AU16" s="46"/>
      <c r="AV16" s="48"/>
      <c r="AX16" s="47"/>
      <c r="BA16" s="46"/>
      <c r="BB16" s="48"/>
      <c r="BD16" s="47"/>
      <c r="BG16" s="46"/>
      <c r="BH16" s="48"/>
      <c r="BJ16" s="47"/>
      <c r="BM16" s="46"/>
      <c r="BN16" s="48"/>
    </row>
    <row r="17" spans="4:81" ht="5.25" customHeight="1" thickBot="1" x14ac:dyDescent="0.25">
      <c r="D17" s="116"/>
      <c r="E17" s="100"/>
      <c r="F17" s="100"/>
      <c r="G17" s="90"/>
      <c r="H17" s="90"/>
      <c r="I17" s="90"/>
      <c r="J17" s="90"/>
      <c r="K17" s="90"/>
      <c r="L17" s="90"/>
      <c r="M17" s="91"/>
      <c r="AK17" s="47"/>
      <c r="AL17" s="174"/>
      <c r="AM17" s="174"/>
      <c r="AN17" s="174"/>
      <c r="AO17" s="174"/>
      <c r="AP17" s="46"/>
      <c r="AQ17" s="47"/>
      <c r="AR17" s="174"/>
      <c r="AS17" s="174"/>
      <c r="AT17" s="174"/>
      <c r="AU17" s="174"/>
      <c r="AV17" s="46"/>
      <c r="AW17" s="47"/>
      <c r="AX17" s="174"/>
      <c r="AY17" s="174"/>
      <c r="AZ17" s="174"/>
      <c r="BA17" s="174"/>
      <c r="BB17" s="46"/>
      <c r="BC17" s="47"/>
      <c r="BD17" s="174"/>
      <c r="BE17" s="174"/>
      <c r="BF17" s="174"/>
      <c r="BG17" s="174"/>
      <c r="BH17" s="46"/>
      <c r="BI17" s="47"/>
      <c r="BJ17" s="174"/>
      <c r="BK17" s="174"/>
      <c r="BL17" s="174"/>
      <c r="BM17" s="174"/>
      <c r="BN17" s="46"/>
    </row>
    <row r="18" spans="4:81" ht="5.25" customHeight="1" x14ac:dyDescent="0.2">
      <c r="D18" s="117" t="s">
        <v>131</v>
      </c>
      <c r="E18" s="118" t="s">
        <v>137</v>
      </c>
      <c r="F18" s="119"/>
      <c r="G18" s="86">
        <v>9</v>
      </c>
      <c r="H18" s="86"/>
      <c r="I18" s="86"/>
      <c r="J18" s="86"/>
      <c r="K18" s="86"/>
      <c r="L18" s="86"/>
      <c r="M18" s="87"/>
      <c r="AJ18" s="47"/>
      <c r="AK18" s="46"/>
      <c r="AL18" s="174"/>
      <c r="AM18" s="174"/>
      <c r="AN18" s="174"/>
      <c r="AO18" s="174"/>
      <c r="AP18" s="47"/>
      <c r="AQ18" s="46"/>
      <c r="AR18" s="174"/>
      <c r="AS18" s="174"/>
      <c r="AT18" s="174"/>
      <c r="AU18" s="174"/>
      <c r="AV18" s="47"/>
      <c r="AW18" s="46"/>
      <c r="AX18" s="174"/>
      <c r="AY18" s="174"/>
      <c r="AZ18" s="174"/>
      <c r="BA18" s="174"/>
      <c r="BB18" s="47"/>
      <c r="BC18" s="46"/>
      <c r="BD18" s="174"/>
      <c r="BE18" s="174"/>
      <c r="BF18" s="174"/>
      <c r="BG18" s="174"/>
      <c r="BH18" s="47"/>
      <c r="BI18" s="46"/>
      <c r="BJ18" s="174"/>
      <c r="BK18" s="174"/>
      <c r="BL18" s="174"/>
      <c r="BM18" s="174"/>
      <c r="BN18" s="47"/>
      <c r="BO18" s="46"/>
      <c r="BP18" s="45"/>
    </row>
    <row r="19" spans="4:81" ht="5.25" customHeight="1" x14ac:dyDescent="0.2">
      <c r="D19" s="113"/>
      <c r="E19" s="105"/>
      <c r="F19" s="107"/>
      <c r="G19" s="88"/>
      <c r="H19" s="88"/>
      <c r="I19" s="88"/>
      <c r="J19" s="88"/>
      <c r="K19" s="88"/>
      <c r="L19" s="88"/>
      <c r="M19" s="89"/>
      <c r="AI19" s="47"/>
      <c r="AL19" s="46"/>
      <c r="AM19" s="48"/>
      <c r="AO19" s="47"/>
      <c r="AR19" s="46"/>
      <c r="AS19" s="48"/>
      <c r="AU19" s="47"/>
      <c r="AX19" s="46"/>
      <c r="AY19" s="48"/>
      <c r="BA19" s="47"/>
      <c r="BD19" s="46"/>
      <c r="BE19" s="48"/>
      <c r="BG19" s="47"/>
      <c r="BJ19" s="46"/>
      <c r="BK19" s="48"/>
      <c r="BM19" s="47"/>
      <c r="BP19" s="46"/>
      <c r="BQ19" s="48"/>
    </row>
    <row r="20" spans="4:81" ht="5.25" customHeight="1" x14ac:dyDescent="0.2">
      <c r="D20" s="113"/>
      <c r="E20" s="105"/>
      <c r="F20" s="107"/>
      <c r="G20" s="88"/>
      <c r="H20" s="88"/>
      <c r="I20" s="88"/>
      <c r="J20" s="88"/>
      <c r="K20" s="88"/>
      <c r="L20" s="88"/>
      <c r="M20" s="89"/>
      <c r="AH20" s="47"/>
      <c r="AI20" s="174"/>
      <c r="AJ20" s="174"/>
      <c r="AK20" s="174"/>
      <c r="AL20" s="174"/>
      <c r="AM20" s="46"/>
      <c r="AN20" s="47"/>
      <c r="AO20" s="174" t="s">
        <v>117</v>
      </c>
      <c r="AP20" s="174"/>
      <c r="AQ20" s="174"/>
      <c r="AR20" s="174"/>
      <c r="AS20" s="46"/>
      <c r="AT20" s="47"/>
      <c r="AU20" s="174"/>
      <c r="AV20" s="174"/>
      <c r="AW20" s="174"/>
      <c r="AX20" s="174"/>
      <c r="AY20" s="46"/>
      <c r="AZ20" s="47"/>
      <c r="BA20" s="174"/>
      <c r="BB20" s="174"/>
      <c r="BC20" s="174"/>
      <c r="BD20" s="174"/>
      <c r="BE20" s="46"/>
      <c r="BF20" s="47"/>
      <c r="BG20" s="174"/>
      <c r="BH20" s="174"/>
      <c r="BI20" s="174"/>
      <c r="BJ20" s="174"/>
      <c r="BK20" s="46"/>
      <c r="BL20" s="47"/>
      <c r="BM20" s="174"/>
      <c r="BN20" s="174"/>
      <c r="BO20" s="174"/>
      <c r="BP20" s="174"/>
      <c r="BQ20" s="46"/>
    </row>
    <row r="21" spans="4:81" ht="5.25" customHeight="1" x14ac:dyDescent="0.2">
      <c r="D21" s="113" t="s">
        <v>132</v>
      </c>
      <c r="E21" s="105" t="s">
        <v>138</v>
      </c>
      <c r="F21" s="107"/>
      <c r="G21" s="88">
        <v>3</v>
      </c>
      <c r="H21" s="88"/>
      <c r="I21" s="88"/>
      <c r="J21" s="88"/>
      <c r="K21" s="88"/>
      <c r="L21" s="88"/>
      <c r="M21" s="89"/>
      <c r="AG21" s="47"/>
      <c r="AH21" s="46"/>
      <c r="AI21" s="174"/>
      <c r="AJ21" s="174"/>
      <c r="AK21" s="174"/>
      <c r="AL21" s="174"/>
      <c r="AM21" s="47"/>
      <c r="AN21" s="46"/>
      <c r="AO21" s="174"/>
      <c r="AP21" s="174"/>
      <c r="AQ21" s="174"/>
      <c r="AR21" s="174"/>
      <c r="AS21" s="47"/>
      <c r="AT21" s="46"/>
      <c r="AU21" s="174"/>
      <c r="AV21" s="174"/>
      <c r="AW21" s="174"/>
      <c r="AX21" s="174"/>
      <c r="AY21" s="47"/>
      <c r="AZ21" s="46"/>
      <c r="BA21" s="174"/>
      <c r="BB21" s="174"/>
      <c r="BC21" s="174"/>
      <c r="BD21" s="174"/>
      <c r="BE21" s="47"/>
      <c r="BF21" s="46"/>
      <c r="BG21" s="174"/>
      <c r="BH21" s="174"/>
      <c r="BI21" s="174"/>
      <c r="BJ21" s="174"/>
      <c r="BK21" s="47"/>
      <c r="BL21" s="46"/>
      <c r="BM21" s="174"/>
      <c r="BN21" s="174"/>
      <c r="BO21" s="174"/>
      <c r="BP21" s="174"/>
      <c r="BQ21" s="47"/>
      <c r="BR21" s="46"/>
      <c r="BS21" s="45"/>
    </row>
    <row r="22" spans="4:81" ht="5.25" customHeight="1" x14ac:dyDescent="0.2">
      <c r="D22" s="113"/>
      <c r="E22" s="105"/>
      <c r="F22" s="107"/>
      <c r="G22" s="88"/>
      <c r="H22" s="88"/>
      <c r="I22" s="88"/>
      <c r="J22" s="88"/>
      <c r="K22" s="88"/>
      <c r="L22" s="88"/>
      <c r="M22" s="89"/>
      <c r="AF22" s="47"/>
      <c r="AI22" s="46"/>
      <c r="AJ22" s="48"/>
      <c r="AL22" s="47"/>
      <c r="AO22" s="46"/>
      <c r="AP22" s="48"/>
      <c r="AR22" s="47"/>
      <c r="AU22" s="46"/>
      <c r="AV22" s="48"/>
      <c r="AX22" s="47"/>
      <c r="BA22" s="46"/>
      <c r="BB22" s="48"/>
      <c r="BD22" s="47"/>
      <c r="BG22" s="46"/>
      <c r="BH22" s="48"/>
      <c r="BJ22" s="47"/>
      <c r="BM22" s="46"/>
      <c r="BN22" s="48"/>
      <c r="BP22" s="47"/>
      <c r="BS22" s="46"/>
      <c r="BT22" s="48"/>
    </row>
    <row r="23" spans="4:81" ht="5.25" customHeight="1" x14ac:dyDescent="0.2">
      <c r="D23" s="113"/>
      <c r="E23" s="105"/>
      <c r="F23" s="107"/>
      <c r="G23" s="88"/>
      <c r="H23" s="88"/>
      <c r="I23" s="88"/>
      <c r="J23" s="88"/>
      <c r="K23" s="88"/>
      <c r="L23" s="88"/>
      <c r="M23" s="89"/>
      <c r="AE23" s="47"/>
      <c r="AF23" s="174"/>
      <c r="AG23" s="174"/>
      <c r="AH23" s="174"/>
      <c r="AI23" s="174"/>
      <c r="AJ23" s="46"/>
      <c r="AK23" s="47"/>
      <c r="AL23" s="174"/>
      <c r="AM23" s="174"/>
      <c r="AN23" s="174"/>
      <c r="AO23" s="174"/>
      <c r="AP23" s="46"/>
      <c r="AQ23" s="47"/>
      <c r="AR23" s="174"/>
      <c r="AS23" s="174"/>
      <c r="AT23" s="174"/>
      <c r="AU23" s="174"/>
      <c r="AV23" s="46"/>
      <c r="AW23" s="47"/>
      <c r="AX23" s="174"/>
      <c r="AY23" s="174"/>
      <c r="AZ23" s="174"/>
      <c r="BA23" s="174"/>
      <c r="BB23" s="46"/>
      <c r="BC23" s="47"/>
      <c r="BD23" s="174"/>
      <c r="BE23" s="174"/>
      <c r="BF23" s="174"/>
      <c r="BG23" s="174"/>
      <c r="BH23" s="46"/>
      <c r="BI23" s="47"/>
      <c r="BJ23" s="174"/>
      <c r="BK23" s="174"/>
      <c r="BL23" s="174"/>
      <c r="BM23" s="174"/>
      <c r="BN23" s="46"/>
      <c r="BO23" s="47"/>
      <c r="BP23" s="174"/>
      <c r="BQ23" s="174"/>
      <c r="BR23" s="174"/>
      <c r="BS23" s="174"/>
      <c r="BT23" s="46"/>
    </row>
    <row r="24" spans="4:81" ht="5.25" customHeight="1" x14ac:dyDescent="0.2">
      <c r="D24" s="113" t="s">
        <v>124</v>
      </c>
      <c r="E24" s="105" t="s">
        <v>139</v>
      </c>
      <c r="F24" s="107"/>
      <c r="G24" s="88">
        <v>1</v>
      </c>
      <c r="H24" s="88"/>
      <c r="I24" s="88"/>
      <c r="J24" s="88"/>
      <c r="K24" s="88"/>
      <c r="L24" s="88"/>
      <c r="M24" s="89"/>
      <c r="AD24" s="47"/>
      <c r="AE24" s="46"/>
      <c r="AF24" s="174"/>
      <c r="AG24" s="174"/>
      <c r="AH24" s="174"/>
      <c r="AI24" s="174"/>
      <c r="AJ24" s="47"/>
      <c r="AK24" s="46"/>
      <c r="AL24" s="174"/>
      <c r="AM24" s="174"/>
      <c r="AN24" s="174"/>
      <c r="AO24" s="174"/>
      <c r="AP24" s="47"/>
      <c r="AQ24" s="46"/>
      <c r="AR24" s="174"/>
      <c r="AS24" s="174"/>
      <c r="AT24" s="174"/>
      <c r="AU24" s="174"/>
      <c r="AV24" s="47"/>
      <c r="AW24" s="46"/>
      <c r="AX24" s="174"/>
      <c r="AY24" s="174"/>
      <c r="AZ24" s="174"/>
      <c r="BA24" s="174"/>
      <c r="BB24" s="47"/>
      <c r="BC24" s="46"/>
      <c r="BD24" s="174"/>
      <c r="BE24" s="174"/>
      <c r="BF24" s="174"/>
      <c r="BG24" s="174"/>
      <c r="BH24" s="47"/>
      <c r="BI24" s="46"/>
      <c r="BJ24" s="174"/>
      <c r="BK24" s="174"/>
      <c r="BL24" s="174"/>
      <c r="BM24" s="174"/>
      <c r="BN24" s="47"/>
      <c r="BO24" s="46"/>
      <c r="BP24" s="174"/>
      <c r="BQ24" s="174"/>
      <c r="BR24" s="174"/>
      <c r="BS24" s="174"/>
      <c r="BT24" s="47"/>
      <c r="BU24" s="46"/>
      <c r="BV24" s="45"/>
    </row>
    <row r="25" spans="4:81" ht="5.25" customHeight="1" x14ac:dyDescent="0.2">
      <c r="D25" s="113"/>
      <c r="E25" s="105"/>
      <c r="F25" s="107"/>
      <c r="G25" s="88"/>
      <c r="H25" s="88"/>
      <c r="I25" s="88"/>
      <c r="J25" s="88"/>
      <c r="K25" s="88"/>
      <c r="L25" s="88"/>
      <c r="M25" s="89"/>
      <c r="AC25" s="47"/>
      <c r="AF25" s="46"/>
      <c r="AG25" s="48"/>
      <c r="AI25" s="47"/>
      <c r="AL25" s="46"/>
      <c r="AM25" s="48"/>
      <c r="AO25" s="47"/>
      <c r="AR25" s="46"/>
      <c r="AS25" s="48"/>
      <c r="AU25" s="47"/>
      <c r="AX25" s="46"/>
      <c r="AY25" s="48"/>
      <c r="BA25" s="47"/>
      <c r="BD25" s="46"/>
      <c r="BE25" s="48"/>
      <c r="BG25" s="47"/>
      <c r="BJ25" s="46"/>
      <c r="BK25" s="48"/>
      <c r="BM25" s="47"/>
      <c r="BP25" s="46"/>
      <c r="BQ25" s="48"/>
      <c r="BS25" s="47"/>
      <c r="BV25" s="46"/>
      <c r="BW25" s="48"/>
    </row>
    <row r="26" spans="4:81" ht="5.25" customHeight="1" thickBot="1" x14ac:dyDescent="0.25">
      <c r="D26" s="114"/>
      <c r="E26" s="106"/>
      <c r="F26" s="108"/>
      <c r="G26" s="90"/>
      <c r="H26" s="90"/>
      <c r="I26" s="90"/>
      <c r="J26" s="90"/>
      <c r="K26" s="90"/>
      <c r="L26" s="90"/>
      <c r="M26" s="91"/>
      <c r="AB26" s="47"/>
      <c r="AC26" s="174"/>
      <c r="AD26" s="174"/>
      <c r="AE26" s="174"/>
      <c r="AF26" s="174"/>
      <c r="AG26" s="46"/>
      <c r="AH26" s="47"/>
      <c r="AI26" s="174"/>
      <c r="AJ26" s="174"/>
      <c r="AK26" s="174"/>
      <c r="AL26" s="174"/>
      <c r="AM26" s="46"/>
      <c r="AN26" s="47"/>
      <c r="AO26" s="174"/>
      <c r="AP26" s="174"/>
      <c r="AQ26" s="174"/>
      <c r="AR26" s="174"/>
      <c r="AS26" s="46"/>
      <c r="AT26" s="47"/>
      <c r="AU26" s="174"/>
      <c r="AV26" s="174"/>
      <c r="AW26" s="174"/>
      <c r="AX26" s="174"/>
      <c r="AY26" s="46"/>
      <c r="AZ26" s="47"/>
      <c r="BA26" s="174"/>
      <c r="BB26" s="174"/>
      <c r="BC26" s="174"/>
      <c r="BD26" s="174"/>
      <c r="BE26" s="46"/>
      <c r="BF26" s="47"/>
      <c r="BG26" s="174"/>
      <c r="BH26" s="174"/>
      <c r="BI26" s="174"/>
      <c r="BJ26" s="174"/>
      <c r="BK26" s="46"/>
      <c r="BL26" s="47"/>
      <c r="BM26" s="174"/>
      <c r="BN26" s="174"/>
      <c r="BO26" s="174"/>
      <c r="BP26" s="174"/>
      <c r="BQ26" s="46"/>
      <c r="BR26" s="47"/>
      <c r="BS26" s="174"/>
      <c r="BT26" s="174"/>
      <c r="BU26" s="174"/>
      <c r="BV26" s="174"/>
      <c r="BW26" s="46"/>
    </row>
    <row r="27" spans="4:81" ht="5.25" customHeight="1" x14ac:dyDescent="0.2">
      <c r="D27" s="110" t="s">
        <v>118</v>
      </c>
      <c r="E27" s="111" t="s">
        <v>140</v>
      </c>
      <c r="F27" s="112"/>
      <c r="G27" s="92"/>
      <c r="H27" s="92"/>
      <c r="I27" s="92"/>
      <c r="J27" s="92"/>
      <c r="K27" s="92"/>
      <c r="L27" s="92"/>
      <c r="M27" s="93"/>
      <c r="AA27" s="47"/>
      <c r="AB27" s="46"/>
      <c r="AC27" s="174"/>
      <c r="AD27" s="174"/>
      <c r="AE27" s="174"/>
      <c r="AF27" s="174"/>
      <c r="AG27" s="47"/>
      <c r="AH27" s="46"/>
      <c r="AI27" s="174"/>
      <c r="AJ27" s="174"/>
      <c r="AK27" s="174"/>
      <c r="AL27" s="174"/>
      <c r="AM27" s="47"/>
      <c r="AN27" s="46"/>
      <c r="AO27" s="174"/>
      <c r="AP27" s="174"/>
      <c r="AQ27" s="174"/>
      <c r="AR27" s="174"/>
      <c r="AS27" s="47"/>
      <c r="AT27" s="46"/>
      <c r="AU27" s="174"/>
      <c r="AV27" s="174"/>
      <c r="AW27" s="174"/>
      <c r="AX27" s="174"/>
      <c r="AY27" s="47"/>
      <c r="AZ27" s="46"/>
      <c r="BA27" s="174"/>
      <c r="BB27" s="174"/>
      <c r="BC27" s="174"/>
      <c r="BD27" s="174"/>
      <c r="BE27" s="47"/>
      <c r="BF27" s="46"/>
      <c r="BG27" s="174"/>
      <c r="BH27" s="174"/>
      <c r="BI27" s="174"/>
      <c r="BJ27" s="174"/>
      <c r="BK27" s="47"/>
      <c r="BL27" s="46"/>
      <c r="BM27" s="174"/>
      <c r="BN27" s="174"/>
      <c r="BO27" s="174"/>
      <c r="BP27" s="174"/>
      <c r="BQ27" s="47"/>
      <c r="BR27" s="46"/>
      <c r="BS27" s="174"/>
      <c r="BT27" s="174"/>
      <c r="BU27" s="174"/>
      <c r="BV27" s="174"/>
      <c r="BW27" s="47"/>
      <c r="BX27" s="46"/>
      <c r="BY27" s="45"/>
    </row>
    <row r="28" spans="4:81" ht="5.25" customHeight="1" x14ac:dyDescent="0.2">
      <c r="D28" s="103"/>
      <c r="E28" s="105"/>
      <c r="F28" s="107"/>
      <c r="G28" s="88"/>
      <c r="H28" s="88"/>
      <c r="I28" s="88"/>
      <c r="J28" s="88"/>
      <c r="K28" s="88"/>
      <c r="L28" s="88"/>
      <c r="M28" s="89"/>
      <c r="Z28" s="47"/>
      <c r="AC28" s="46"/>
      <c r="AD28" s="48"/>
      <c r="AF28" s="47"/>
      <c r="AI28" s="46"/>
      <c r="AJ28" s="48"/>
      <c r="AL28" s="47"/>
      <c r="AO28" s="46"/>
      <c r="AP28" s="48"/>
      <c r="AR28" s="47"/>
      <c r="AU28" s="46"/>
      <c r="AV28" s="48"/>
      <c r="AX28" s="47"/>
      <c r="BA28" s="46"/>
      <c r="BB28" s="48"/>
      <c r="BD28" s="47"/>
      <c r="BG28" s="46"/>
      <c r="BH28" s="48"/>
      <c r="BJ28" s="47"/>
      <c r="BM28" s="46"/>
      <c r="BN28" s="48"/>
      <c r="BP28" s="47"/>
      <c r="BS28" s="46"/>
      <c r="BT28" s="48"/>
      <c r="BV28" s="47"/>
      <c r="BY28" s="46"/>
      <c r="BZ28" s="48"/>
    </row>
    <row r="29" spans="4:81" ht="5.25" customHeight="1" x14ac:dyDescent="0.2">
      <c r="D29" s="103"/>
      <c r="E29" s="105"/>
      <c r="F29" s="107"/>
      <c r="G29" s="88"/>
      <c r="H29" s="88"/>
      <c r="I29" s="88"/>
      <c r="J29" s="88"/>
      <c r="K29" s="88"/>
      <c r="L29" s="88"/>
      <c r="M29" s="89"/>
      <c r="Y29" s="47"/>
      <c r="Z29" s="174"/>
      <c r="AA29" s="174"/>
      <c r="AB29" s="174"/>
      <c r="AC29" s="174"/>
      <c r="AD29" s="46"/>
      <c r="AE29" s="47"/>
      <c r="AF29" s="174"/>
      <c r="AG29" s="174"/>
      <c r="AH29" s="174"/>
      <c r="AI29" s="174"/>
      <c r="AJ29" s="46"/>
      <c r="AK29" s="47"/>
      <c r="AL29" s="174"/>
      <c r="AM29" s="174"/>
      <c r="AN29" s="174"/>
      <c r="AO29" s="174"/>
      <c r="AP29" s="46"/>
      <c r="AQ29" s="47"/>
      <c r="AR29" s="174"/>
      <c r="AS29" s="174"/>
      <c r="AT29" s="174"/>
      <c r="AU29" s="174"/>
      <c r="AV29" s="46"/>
      <c r="AW29" s="47"/>
      <c r="AX29" s="174"/>
      <c r="AY29" s="174"/>
      <c r="AZ29" s="174"/>
      <c r="BA29" s="174"/>
      <c r="BB29" s="46"/>
      <c r="BC29" s="47"/>
      <c r="BD29" s="174"/>
      <c r="BE29" s="174"/>
      <c r="BF29" s="174"/>
      <c r="BG29" s="174"/>
      <c r="BH29" s="46"/>
      <c r="BI29" s="47"/>
      <c r="BJ29" s="174"/>
      <c r="BK29" s="174"/>
      <c r="BL29" s="174"/>
      <c r="BM29" s="174"/>
      <c r="BN29" s="46"/>
      <c r="BO29" s="47"/>
      <c r="BP29" s="174"/>
      <c r="BQ29" s="174"/>
      <c r="BR29" s="174"/>
      <c r="BS29" s="174"/>
      <c r="BT29" s="46"/>
      <c r="BU29" s="47"/>
      <c r="BV29" s="174"/>
      <c r="BW29" s="174"/>
      <c r="BX29" s="174"/>
      <c r="BY29" s="174"/>
      <c r="BZ29" s="46"/>
    </row>
    <row r="30" spans="4:81" ht="5.25" customHeight="1" x14ac:dyDescent="0.2">
      <c r="D30" s="103" t="s">
        <v>124</v>
      </c>
      <c r="E30" s="105" t="s">
        <v>141</v>
      </c>
      <c r="F30" s="107"/>
      <c r="G30" s="88"/>
      <c r="H30" s="88"/>
      <c r="I30" s="88"/>
      <c r="J30" s="88"/>
      <c r="K30" s="88"/>
      <c r="L30" s="88"/>
      <c r="M30" s="89"/>
      <c r="X30" s="47"/>
      <c r="Y30" s="46"/>
      <c r="Z30" s="174"/>
      <c r="AA30" s="174"/>
      <c r="AB30" s="174"/>
      <c r="AC30" s="174"/>
      <c r="AD30" s="47"/>
      <c r="AE30" s="46"/>
      <c r="AF30" s="174"/>
      <c r="AG30" s="174"/>
      <c r="AH30" s="174"/>
      <c r="AI30" s="174"/>
      <c r="AJ30" s="47"/>
      <c r="AK30" s="46"/>
      <c r="AL30" s="174"/>
      <c r="AM30" s="174"/>
      <c r="AN30" s="174"/>
      <c r="AO30" s="174"/>
      <c r="AP30" s="47"/>
      <c r="AQ30" s="46"/>
      <c r="AR30" s="174"/>
      <c r="AS30" s="174"/>
      <c r="AT30" s="174"/>
      <c r="AU30" s="174"/>
      <c r="AV30" s="47"/>
      <c r="AW30" s="46"/>
      <c r="AX30" s="174"/>
      <c r="AY30" s="174"/>
      <c r="AZ30" s="174"/>
      <c r="BA30" s="174"/>
      <c r="BB30" s="47"/>
      <c r="BC30" s="46"/>
      <c r="BD30" s="174"/>
      <c r="BE30" s="174"/>
      <c r="BF30" s="174"/>
      <c r="BG30" s="174"/>
      <c r="BH30" s="47"/>
      <c r="BI30" s="46"/>
      <c r="BJ30" s="174"/>
      <c r="BK30" s="174"/>
      <c r="BL30" s="174"/>
      <c r="BM30" s="174"/>
      <c r="BN30" s="47"/>
      <c r="BO30" s="46"/>
      <c r="BP30" s="174"/>
      <c r="BQ30" s="174"/>
      <c r="BR30" s="174"/>
      <c r="BS30" s="174"/>
      <c r="BT30" s="47"/>
      <c r="BU30" s="46"/>
      <c r="BV30" s="174"/>
      <c r="BW30" s="174"/>
      <c r="BX30" s="174"/>
      <c r="BY30" s="174"/>
      <c r="BZ30" s="47"/>
      <c r="CA30" s="46"/>
      <c r="CB30" s="45"/>
    </row>
    <row r="31" spans="4:81" ht="5.25" customHeight="1" x14ac:dyDescent="0.2">
      <c r="D31" s="103"/>
      <c r="E31" s="105"/>
      <c r="F31" s="107"/>
      <c r="G31" s="88"/>
      <c r="H31" s="88"/>
      <c r="I31" s="88"/>
      <c r="J31" s="88"/>
      <c r="K31" s="88"/>
      <c r="L31" s="88"/>
      <c r="M31" s="89"/>
      <c r="W31" s="47"/>
      <c r="Z31" s="46"/>
      <c r="AA31" s="48"/>
      <c r="AC31" s="47"/>
      <c r="AF31" s="46"/>
      <c r="AG31" s="48"/>
      <c r="AI31" s="47"/>
      <c r="AL31" s="46"/>
      <c r="AM31" s="48"/>
      <c r="AO31" s="47"/>
      <c r="AR31" s="46"/>
      <c r="AS31" s="48"/>
      <c r="AU31" s="47"/>
      <c r="AX31" s="46"/>
      <c r="AY31" s="48"/>
      <c r="BA31" s="47"/>
      <c r="BD31" s="46"/>
      <c r="BE31" s="48"/>
      <c r="BG31" s="47"/>
      <c r="BJ31" s="46"/>
      <c r="BK31" s="48"/>
      <c r="BM31" s="47"/>
      <c r="BP31" s="46"/>
      <c r="BQ31" s="48"/>
      <c r="BS31" s="47"/>
      <c r="BV31" s="46"/>
      <c r="BW31" s="48"/>
      <c r="BY31" s="47"/>
      <c r="CB31" s="46"/>
      <c r="CC31" s="48"/>
    </row>
    <row r="32" spans="4:81" ht="5.25" customHeight="1" x14ac:dyDescent="0.2">
      <c r="D32" s="103"/>
      <c r="E32" s="105"/>
      <c r="F32" s="107"/>
      <c r="G32" s="88"/>
      <c r="H32" s="88"/>
      <c r="I32" s="88"/>
      <c r="J32" s="88"/>
      <c r="K32" s="88"/>
      <c r="L32" s="88"/>
      <c r="M32" s="89"/>
      <c r="V32" s="47"/>
      <c r="W32" s="174"/>
      <c r="X32" s="174"/>
      <c r="Y32" s="174"/>
      <c r="Z32" s="174"/>
      <c r="AA32" s="46"/>
      <c r="AB32" s="47"/>
      <c r="AC32" s="174"/>
      <c r="AD32" s="174"/>
      <c r="AE32" s="174"/>
      <c r="AF32" s="174"/>
      <c r="AG32" s="46"/>
      <c r="AH32" s="47"/>
      <c r="AI32" s="174"/>
      <c r="AJ32" s="174"/>
      <c r="AK32" s="174"/>
      <c r="AL32" s="174"/>
      <c r="AM32" s="46"/>
      <c r="AN32" s="47"/>
      <c r="AO32" s="174"/>
      <c r="AP32" s="174"/>
      <c r="AQ32" s="174"/>
      <c r="AR32" s="174"/>
      <c r="AS32" s="46"/>
      <c r="AT32" s="47"/>
      <c r="AU32" s="174"/>
      <c r="AV32" s="174"/>
      <c r="AW32" s="174"/>
      <c r="AX32" s="174"/>
      <c r="AY32" s="46"/>
      <c r="AZ32" s="47"/>
      <c r="BA32" s="174"/>
      <c r="BB32" s="174"/>
      <c r="BC32" s="174"/>
      <c r="BD32" s="174"/>
      <c r="BE32" s="46"/>
      <c r="BF32" s="47"/>
      <c r="BG32" s="174"/>
      <c r="BH32" s="174"/>
      <c r="BI32" s="174"/>
      <c r="BJ32" s="174"/>
      <c r="BK32" s="46"/>
      <c r="BL32" s="47"/>
      <c r="BM32" s="174"/>
      <c r="BN32" s="174"/>
      <c r="BO32" s="174"/>
      <c r="BP32" s="174"/>
      <c r="BQ32" s="46"/>
      <c r="BR32" s="47"/>
      <c r="BS32" s="174"/>
      <c r="BT32" s="174"/>
      <c r="BU32" s="174"/>
      <c r="BV32" s="174"/>
      <c r="BW32" s="46"/>
      <c r="BX32" s="47"/>
      <c r="BY32" s="174"/>
      <c r="BZ32" s="174"/>
      <c r="CA32" s="174"/>
      <c r="CB32" s="174"/>
      <c r="CC32" s="46"/>
    </row>
    <row r="33" spans="4:96" ht="5.25" customHeight="1" x14ac:dyDescent="0.2">
      <c r="D33" s="103" t="s">
        <v>123</v>
      </c>
      <c r="E33" s="105" t="s">
        <v>226</v>
      </c>
      <c r="F33" s="107"/>
      <c r="G33" s="88"/>
      <c r="H33" s="88"/>
      <c r="I33" s="88"/>
      <c r="J33" s="88"/>
      <c r="K33" s="88"/>
      <c r="L33" s="88"/>
      <c r="M33" s="89"/>
      <c r="U33" s="47"/>
      <c r="V33" s="46"/>
      <c r="W33" s="174"/>
      <c r="X33" s="174"/>
      <c r="Y33" s="174"/>
      <c r="Z33" s="174"/>
      <c r="AA33" s="47"/>
      <c r="AB33" s="46"/>
      <c r="AC33" s="174"/>
      <c r="AD33" s="174"/>
      <c r="AE33" s="174"/>
      <c r="AF33" s="174"/>
      <c r="AG33" s="47"/>
      <c r="AH33" s="46"/>
      <c r="AI33" s="174"/>
      <c r="AJ33" s="174"/>
      <c r="AK33" s="174"/>
      <c r="AL33" s="174"/>
      <c r="AM33" s="47"/>
      <c r="AN33" s="46"/>
      <c r="AO33" s="174"/>
      <c r="AP33" s="174"/>
      <c r="AQ33" s="174"/>
      <c r="AR33" s="174"/>
      <c r="AS33" s="47"/>
      <c r="AT33" s="46"/>
      <c r="AU33" s="174"/>
      <c r="AV33" s="174"/>
      <c r="AW33" s="174"/>
      <c r="AX33" s="174"/>
      <c r="AY33" s="47"/>
      <c r="AZ33" s="46"/>
      <c r="BA33" s="174"/>
      <c r="BB33" s="174"/>
      <c r="BC33" s="174"/>
      <c r="BD33" s="174"/>
      <c r="BE33" s="47"/>
      <c r="BF33" s="46"/>
      <c r="BG33" s="174"/>
      <c r="BH33" s="174"/>
      <c r="BI33" s="174"/>
      <c r="BJ33" s="174"/>
      <c r="BK33" s="47"/>
      <c r="BL33" s="46"/>
      <c r="BM33" s="174"/>
      <c r="BN33" s="174"/>
      <c r="BO33" s="174"/>
      <c r="BP33" s="174"/>
      <c r="BQ33" s="47"/>
      <c r="BR33" s="46"/>
      <c r="BS33" s="174"/>
      <c r="BT33" s="174"/>
      <c r="BU33" s="174"/>
      <c r="BV33" s="174"/>
      <c r="BW33" s="47"/>
      <c r="BX33" s="46"/>
      <c r="BY33" s="174"/>
      <c r="BZ33" s="174"/>
      <c r="CA33" s="174"/>
      <c r="CB33" s="174"/>
      <c r="CC33" s="47"/>
      <c r="CD33" s="46"/>
      <c r="CE33" s="45"/>
    </row>
    <row r="34" spans="4:96" ht="5.25" customHeight="1" x14ac:dyDescent="0.2">
      <c r="D34" s="103"/>
      <c r="E34" s="105"/>
      <c r="F34" s="107"/>
      <c r="G34" s="88"/>
      <c r="H34" s="88"/>
      <c r="I34" s="88"/>
      <c r="J34" s="88"/>
      <c r="K34" s="88"/>
      <c r="L34" s="88"/>
      <c r="M34" s="89"/>
      <c r="T34" s="47"/>
      <c r="W34" s="46"/>
      <c r="X34" s="48"/>
      <c r="Z34" s="47"/>
      <c r="AC34" s="46"/>
      <c r="AD34" s="48"/>
      <c r="AF34" s="47"/>
      <c r="AI34" s="46"/>
      <c r="AJ34" s="48"/>
      <c r="AL34" s="47"/>
      <c r="AO34" s="46"/>
      <c r="AP34" s="48"/>
      <c r="AR34" s="47"/>
      <c r="AU34" s="46"/>
      <c r="AV34" s="48"/>
      <c r="AX34" s="47"/>
      <c r="BA34" s="46"/>
      <c r="BB34" s="48"/>
      <c r="BD34" s="47"/>
      <c r="BG34" s="46"/>
      <c r="BH34" s="48"/>
      <c r="BJ34" s="47"/>
      <c r="BM34" s="46"/>
      <c r="BN34" s="48"/>
      <c r="BP34" s="47"/>
      <c r="BS34" s="46"/>
      <c r="BT34" s="48"/>
      <c r="BV34" s="47"/>
      <c r="BY34" s="46"/>
      <c r="BZ34" s="48"/>
      <c r="CB34" s="47"/>
      <c r="CE34" s="46"/>
      <c r="CF34" s="48"/>
    </row>
    <row r="35" spans="4:96" ht="5.25" customHeight="1" thickBot="1" x14ac:dyDescent="0.25">
      <c r="D35" s="104"/>
      <c r="E35" s="106"/>
      <c r="F35" s="108"/>
      <c r="G35" s="90"/>
      <c r="H35" s="90"/>
      <c r="I35" s="90"/>
      <c r="J35" s="90"/>
      <c r="K35" s="90"/>
      <c r="L35" s="90"/>
      <c r="M35" s="91"/>
      <c r="S35" s="47"/>
      <c r="T35" s="174"/>
      <c r="U35" s="174"/>
      <c r="V35" s="174"/>
      <c r="W35" s="174"/>
      <c r="X35" s="46"/>
      <c r="Y35" s="47"/>
      <c r="Z35" s="174" t="s">
        <v>119</v>
      </c>
      <c r="AA35" s="174"/>
      <c r="AB35" s="174"/>
      <c r="AC35" s="174"/>
      <c r="AD35" s="46"/>
      <c r="AE35" s="47"/>
      <c r="AF35" s="174"/>
      <c r="AG35" s="174"/>
      <c r="AH35" s="174"/>
      <c r="AI35" s="174"/>
      <c r="AJ35" s="46"/>
      <c r="AK35" s="47"/>
      <c r="AL35" s="174"/>
      <c r="AM35" s="174"/>
      <c r="AN35" s="174"/>
      <c r="AO35" s="174"/>
      <c r="AP35" s="46"/>
      <c r="AQ35" s="47"/>
      <c r="AR35" s="174"/>
      <c r="AS35" s="174"/>
      <c r="AT35" s="174"/>
      <c r="AU35" s="174"/>
      <c r="AV35" s="46"/>
      <c r="AW35" s="47"/>
      <c r="AX35" s="174"/>
      <c r="AY35" s="174"/>
      <c r="AZ35" s="174"/>
      <c r="BA35" s="174"/>
      <c r="BB35" s="46"/>
      <c r="BC35" s="47"/>
      <c r="BD35" s="174"/>
      <c r="BE35" s="174"/>
      <c r="BF35" s="174"/>
      <c r="BG35" s="174"/>
      <c r="BH35" s="46"/>
      <c r="BI35" s="47"/>
      <c r="BJ35" s="174"/>
      <c r="BK35" s="174"/>
      <c r="BL35" s="174"/>
      <c r="BM35" s="174"/>
      <c r="BN35" s="46"/>
      <c r="BO35" s="47"/>
      <c r="BP35" s="174"/>
      <c r="BQ35" s="174"/>
      <c r="BR35" s="174"/>
      <c r="BS35" s="174"/>
      <c r="BT35" s="46"/>
      <c r="BU35" s="47"/>
      <c r="BV35" s="174"/>
      <c r="BW35" s="174"/>
      <c r="BX35" s="174"/>
      <c r="BY35" s="174"/>
      <c r="BZ35" s="46"/>
      <c r="CA35" s="47"/>
      <c r="CB35" s="174"/>
      <c r="CC35" s="174"/>
      <c r="CD35" s="174"/>
      <c r="CE35" s="174"/>
      <c r="CF35" s="46"/>
    </row>
    <row r="36" spans="4:96" ht="5.25" customHeight="1" x14ac:dyDescent="0.2">
      <c r="D36" s="70"/>
      <c r="E36" s="48"/>
      <c r="F36" s="48"/>
      <c r="G36" s="48"/>
      <c r="H36" s="48"/>
      <c r="I36" s="48"/>
      <c r="J36" s="48"/>
      <c r="K36" s="48"/>
      <c r="R36" s="47"/>
      <c r="S36" s="46"/>
      <c r="T36" s="174"/>
      <c r="U36" s="174"/>
      <c r="V36" s="174"/>
      <c r="W36" s="174"/>
      <c r="X36" s="47"/>
      <c r="Y36" s="46"/>
      <c r="Z36" s="174"/>
      <c r="AA36" s="174"/>
      <c r="AB36" s="174"/>
      <c r="AC36" s="174"/>
      <c r="AD36" s="47"/>
      <c r="AE36" s="46"/>
      <c r="AF36" s="174"/>
      <c r="AG36" s="174"/>
      <c r="AH36" s="174"/>
      <c r="AI36" s="174"/>
      <c r="AJ36" s="47"/>
      <c r="AK36" s="46"/>
      <c r="AL36" s="174"/>
      <c r="AM36" s="174"/>
      <c r="AN36" s="174"/>
      <c r="AO36" s="174"/>
      <c r="AP36" s="47"/>
      <c r="AQ36" s="46"/>
      <c r="AR36" s="174"/>
      <c r="AS36" s="174"/>
      <c r="AT36" s="174"/>
      <c r="AU36" s="174"/>
      <c r="AV36" s="47"/>
      <c r="AW36" s="46"/>
      <c r="AX36" s="174"/>
      <c r="AY36" s="174"/>
      <c r="AZ36" s="174"/>
      <c r="BA36" s="174"/>
      <c r="BB36" s="47"/>
      <c r="BC36" s="46"/>
      <c r="BD36" s="174"/>
      <c r="BE36" s="174"/>
      <c r="BF36" s="174"/>
      <c r="BG36" s="174"/>
      <c r="BH36" s="47"/>
      <c r="BI36" s="46"/>
      <c r="BJ36" s="174"/>
      <c r="BK36" s="174"/>
      <c r="BL36" s="174"/>
      <c r="BM36" s="174"/>
      <c r="BN36" s="47"/>
      <c r="BO36" s="46"/>
      <c r="BP36" s="174"/>
      <c r="BQ36" s="174"/>
      <c r="BR36" s="174"/>
      <c r="BS36" s="174"/>
      <c r="BT36" s="47"/>
      <c r="BU36" s="46"/>
      <c r="BV36" s="174"/>
      <c r="BW36" s="174"/>
      <c r="BX36" s="174"/>
      <c r="BY36" s="174"/>
      <c r="BZ36" s="47"/>
      <c r="CA36" s="46"/>
      <c r="CB36" s="174"/>
      <c r="CC36" s="174"/>
      <c r="CD36" s="174"/>
      <c r="CE36" s="174"/>
      <c r="CF36" s="47"/>
      <c r="CG36" s="46"/>
      <c r="CH36" s="45"/>
    </row>
    <row r="37" spans="4:96" ht="5.25" customHeight="1" x14ac:dyDescent="0.2">
      <c r="D37" s="48"/>
      <c r="E37" s="48"/>
      <c r="F37" s="48"/>
      <c r="G37" s="48"/>
      <c r="H37" s="48"/>
      <c r="I37" s="48"/>
      <c r="J37" s="48"/>
      <c r="K37" s="48"/>
      <c r="Q37" s="47"/>
      <c r="T37" s="46"/>
      <c r="U37" s="48"/>
      <c r="W37" s="47"/>
      <c r="Z37" s="46"/>
      <c r="AA37" s="48"/>
      <c r="AC37" s="47"/>
      <c r="AF37" s="46"/>
      <c r="AG37" s="48"/>
      <c r="AI37" s="47"/>
      <c r="AL37" s="46"/>
      <c r="AM37" s="48"/>
      <c r="AO37" s="47"/>
      <c r="AR37" s="46"/>
      <c r="AS37" s="48"/>
      <c r="AU37" s="47"/>
      <c r="AX37" s="46"/>
      <c r="AY37" s="48"/>
      <c r="BA37" s="47"/>
      <c r="BD37" s="46"/>
      <c r="BE37" s="48"/>
      <c r="BG37" s="47"/>
      <c r="BJ37" s="46"/>
      <c r="BK37" s="48"/>
      <c r="BM37" s="47"/>
      <c r="BP37" s="46"/>
      <c r="BQ37" s="48"/>
      <c r="BS37" s="47"/>
      <c r="BV37" s="46"/>
      <c r="BW37" s="48"/>
      <c r="BY37" s="47"/>
      <c r="CB37" s="46"/>
      <c r="CC37" s="48"/>
      <c r="CE37" s="47"/>
      <c r="CH37" s="46"/>
      <c r="CI37" s="48"/>
    </row>
    <row r="38" spans="4:96" ht="5.25" customHeight="1" x14ac:dyDescent="0.2">
      <c r="P38" s="47"/>
      <c r="Q38" s="174"/>
      <c r="R38" s="174"/>
      <c r="S38" s="174"/>
      <c r="T38" s="174"/>
      <c r="U38" s="46"/>
      <c r="V38" s="47"/>
      <c r="W38" s="174"/>
      <c r="X38" s="174"/>
      <c r="Y38" s="174"/>
      <c r="Z38" s="174"/>
      <c r="AA38" s="46"/>
      <c r="AB38" s="47"/>
      <c r="AC38" s="174"/>
      <c r="AD38" s="174"/>
      <c r="AE38" s="174"/>
      <c r="AF38" s="174"/>
      <c r="AG38" s="46"/>
      <c r="AH38" s="47"/>
      <c r="AI38" s="174"/>
      <c r="AJ38" s="174"/>
      <c r="AK38" s="174"/>
      <c r="AL38" s="174"/>
      <c r="AM38" s="46"/>
      <c r="AN38" s="47"/>
      <c r="AO38" s="174"/>
      <c r="AP38" s="174"/>
      <c r="AQ38" s="174"/>
      <c r="AR38" s="174"/>
      <c r="AS38" s="46"/>
      <c r="AT38" s="47"/>
      <c r="AU38" s="174"/>
      <c r="AV38" s="174"/>
      <c r="AW38" s="174"/>
      <c r="AX38" s="174"/>
      <c r="AY38" s="46"/>
      <c r="AZ38" s="47"/>
      <c r="BA38" s="174"/>
      <c r="BB38" s="174"/>
      <c r="BC38" s="174"/>
      <c r="BD38" s="174"/>
      <c r="BE38" s="46"/>
      <c r="BF38" s="47"/>
      <c r="BG38" s="174"/>
      <c r="BH38" s="174"/>
      <c r="BI38" s="174"/>
      <c r="BJ38" s="174"/>
      <c r="BK38" s="46"/>
      <c r="BL38" s="47"/>
      <c r="BM38" s="174"/>
      <c r="BN38" s="174"/>
      <c r="BO38" s="174"/>
      <c r="BP38" s="174"/>
      <c r="BQ38" s="46"/>
      <c r="BR38" s="47"/>
      <c r="BS38" s="174"/>
      <c r="BT38" s="174"/>
      <c r="BU38" s="174"/>
      <c r="BV38" s="174"/>
      <c r="BW38" s="46"/>
      <c r="BX38" s="47"/>
      <c r="BY38" s="174"/>
      <c r="BZ38" s="174"/>
      <c r="CA38" s="174"/>
      <c r="CB38" s="174"/>
      <c r="CC38" s="46"/>
      <c r="CD38" s="47"/>
      <c r="CE38" s="174"/>
      <c r="CF38" s="174"/>
      <c r="CG38" s="174"/>
      <c r="CH38" s="174"/>
      <c r="CI38" s="46"/>
    </row>
    <row r="39" spans="4:96" ht="5.25" customHeight="1" x14ac:dyDescent="0.2">
      <c r="O39" s="47"/>
      <c r="P39" s="46"/>
      <c r="Q39" s="174"/>
      <c r="R39" s="174"/>
      <c r="S39" s="174"/>
      <c r="T39" s="174"/>
      <c r="U39" s="47"/>
      <c r="V39" s="46"/>
      <c r="W39" s="174"/>
      <c r="X39" s="174"/>
      <c r="Y39" s="174"/>
      <c r="Z39" s="174"/>
      <c r="AA39" s="47"/>
      <c r="AB39" s="46"/>
      <c r="AC39" s="174"/>
      <c r="AD39" s="174"/>
      <c r="AE39" s="174"/>
      <c r="AF39" s="174"/>
      <c r="AG39" s="47"/>
      <c r="AH39" s="46"/>
      <c r="AI39" s="174"/>
      <c r="AJ39" s="174"/>
      <c r="AK39" s="174"/>
      <c r="AL39" s="174"/>
      <c r="AM39" s="47"/>
      <c r="AN39" s="46"/>
      <c r="AO39" s="174"/>
      <c r="AP39" s="174"/>
      <c r="AQ39" s="174"/>
      <c r="AR39" s="174"/>
      <c r="AS39" s="47"/>
      <c r="AT39" s="46"/>
      <c r="AU39" s="174"/>
      <c r="AV39" s="174"/>
      <c r="AW39" s="174"/>
      <c r="AX39" s="174"/>
      <c r="AY39" s="47"/>
      <c r="AZ39" s="46"/>
      <c r="BA39" s="174"/>
      <c r="BB39" s="174"/>
      <c r="BC39" s="174"/>
      <c r="BD39" s="174"/>
      <c r="BE39" s="47"/>
      <c r="BF39" s="46"/>
      <c r="BG39" s="174"/>
      <c r="BH39" s="174"/>
      <c r="BI39" s="174"/>
      <c r="BJ39" s="174"/>
      <c r="BK39" s="47"/>
      <c r="BL39" s="46"/>
      <c r="BM39" s="174"/>
      <c r="BN39" s="174"/>
      <c r="BO39" s="174"/>
      <c r="BP39" s="174"/>
      <c r="BQ39" s="47"/>
      <c r="BR39" s="46"/>
      <c r="BS39" s="174"/>
      <c r="BT39" s="174"/>
      <c r="BU39" s="174"/>
      <c r="BV39" s="174"/>
      <c r="BW39" s="47"/>
      <c r="BX39" s="46"/>
      <c r="BY39" s="174"/>
      <c r="BZ39" s="174"/>
      <c r="CA39" s="174"/>
      <c r="CB39" s="174"/>
      <c r="CC39" s="47"/>
      <c r="CD39" s="46"/>
      <c r="CE39" s="174"/>
      <c r="CF39" s="174"/>
      <c r="CG39" s="174"/>
      <c r="CH39" s="174"/>
      <c r="CI39" s="47"/>
      <c r="CJ39" s="46"/>
      <c r="CK39" s="45"/>
    </row>
    <row r="40" spans="4:96" ht="5.25" customHeight="1" x14ac:dyDescent="0.2">
      <c r="N40" s="47"/>
      <c r="Q40" s="46"/>
      <c r="R40" s="48"/>
      <c r="T40" s="47"/>
      <c r="W40" s="46"/>
      <c r="X40" s="48"/>
      <c r="Z40" s="47"/>
      <c r="AC40" s="46"/>
      <c r="AD40" s="48"/>
      <c r="AF40" s="47"/>
      <c r="AI40" s="46"/>
      <c r="AJ40" s="48"/>
      <c r="AL40" s="47"/>
      <c r="AO40" s="46"/>
      <c r="AP40" s="48"/>
      <c r="AR40" s="47"/>
      <c r="AU40" s="46"/>
      <c r="AV40" s="48"/>
      <c r="AX40" s="47"/>
      <c r="BA40" s="46"/>
      <c r="BB40" s="48"/>
      <c r="BD40" s="47"/>
      <c r="BG40" s="46"/>
      <c r="BH40" s="48"/>
      <c r="BJ40" s="47"/>
      <c r="BM40" s="46"/>
      <c r="BN40" s="48"/>
      <c r="BP40" s="47"/>
      <c r="BS40" s="46"/>
      <c r="BT40" s="48"/>
      <c r="BV40" s="47"/>
      <c r="BY40" s="46"/>
      <c r="BZ40" s="48"/>
      <c r="CB40" s="47"/>
      <c r="CE40" s="46"/>
      <c r="CF40" s="48"/>
      <c r="CH40" s="47"/>
      <c r="CK40" s="46"/>
      <c r="CL40" s="48"/>
    </row>
    <row r="41" spans="4:96" ht="5.25" customHeight="1" x14ac:dyDescent="0.2">
      <c r="M41" s="47"/>
      <c r="N41" s="174"/>
      <c r="O41" s="174"/>
      <c r="P41" s="174"/>
      <c r="Q41" s="174"/>
      <c r="R41" s="46"/>
      <c r="S41" s="47"/>
      <c r="T41" s="174"/>
      <c r="U41" s="174"/>
      <c r="V41" s="174"/>
      <c r="W41" s="174"/>
      <c r="X41" s="46"/>
      <c r="Y41" s="47"/>
      <c r="Z41" s="174"/>
      <c r="AA41" s="174"/>
      <c r="AB41" s="174"/>
      <c r="AC41" s="174"/>
      <c r="AD41" s="46"/>
      <c r="AE41" s="47"/>
      <c r="AF41" s="174"/>
      <c r="AG41" s="174"/>
      <c r="AH41" s="174"/>
      <c r="AI41" s="174"/>
      <c r="AJ41" s="46"/>
      <c r="AK41" s="47"/>
      <c r="AL41" s="174"/>
      <c r="AM41" s="174"/>
      <c r="AN41" s="174"/>
      <c r="AO41" s="174"/>
      <c r="AP41" s="46"/>
      <c r="AQ41" s="47"/>
      <c r="AR41" s="174"/>
      <c r="AS41" s="174"/>
      <c r="AT41" s="174"/>
      <c r="AU41" s="174"/>
      <c r="AV41" s="46"/>
      <c r="AW41" s="47"/>
      <c r="AX41" s="174"/>
      <c r="AY41" s="174"/>
      <c r="AZ41" s="174"/>
      <c r="BA41" s="174"/>
      <c r="BB41" s="46"/>
      <c r="BC41" s="47"/>
      <c r="BD41" s="174"/>
      <c r="BE41" s="174"/>
      <c r="BF41" s="174"/>
      <c r="BG41" s="174"/>
      <c r="BH41" s="46"/>
      <c r="BI41" s="47"/>
      <c r="BJ41" s="174"/>
      <c r="BK41" s="174"/>
      <c r="BL41" s="174"/>
      <c r="BM41" s="174"/>
      <c r="BN41" s="46"/>
      <c r="BO41" s="47"/>
      <c r="BP41" s="174"/>
      <c r="BQ41" s="174"/>
      <c r="BR41" s="174"/>
      <c r="BS41" s="174"/>
      <c r="BT41" s="46"/>
      <c r="BU41" s="47"/>
      <c r="BV41" s="174"/>
      <c r="BW41" s="174"/>
      <c r="BX41" s="174"/>
      <c r="BY41" s="174"/>
      <c r="BZ41" s="46"/>
      <c r="CA41" s="47"/>
      <c r="CB41" s="174"/>
      <c r="CC41" s="174"/>
      <c r="CD41" s="174"/>
      <c r="CE41" s="174"/>
      <c r="CF41" s="46"/>
      <c r="CG41" s="47"/>
      <c r="CH41" s="174"/>
      <c r="CI41" s="174"/>
      <c r="CJ41" s="174"/>
      <c r="CK41" s="174"/>
      <c r="CL41" s="46"/>
    </row>
    <row r="42" spans="4:96" ht="5.25" customHeight="1" x14ac:dyDescent="0.2">
      <c r="L42" s="47"/>
      <c r="M42" s="46"/>
      <c r="N42" s="174"/>
      <c r="O42" s="174"/>
      <c r="P42" s="174"/>
      <c r="Q42" s="174"/>
      <c r="R42" s="47"/>
      <c r="S42" s="46"/>
      <c r="T42" s="174"/>
      <c r="U42" s="174"/>
      <c r="V42" s="174"/>
      <c r="W42" s="174"/>
      <c r="X42" s="47"/>
      <c r="Y42" s="46"/>
      <c r="Z42" s="174"/>
      <c r="AA42" s="174"/>
      <c r="AB42" s="174"/>
      <c r="AC42" s="174"/>
      <c r="AD42" s="47"/>
      <c r="AE42" s="46"/>
      <c r="AF42" s="174"/>
      <c r="AG42" s="174"/>
      <c r="AH42" s="174"/>
      <c r="AI42" s="174"/>
      <c r="AJ42" s="47"/>
      <c r="AK42" s="46"/>
      <c r="AL42" s="174"/>
      <c r="AM42" s="174"/>
      <c r="AN42" s="174"/>
      <c r="AO42" s="174"/>
      <c r="AP42" s="47"/>
      <c r="AQ42" s="46"/>
      <c r="AR42" s="174"/>
      <c r="AS42" s="174"/>
      <c r="AT42" s="174"/>
      <c r="AU42" s="174"/>
      <c r="AV42" s="47"/>
      <c r="AW42" s="46"/>
      <c r="AX42" s="174"/>
      <c r="AY42" s="174"/>
      <c r="AZ42" s="174"/>
      <c r="BA42" s="174"/>
      <c r="BB42" s="47"/>
      <c r="BC42" s="46"/>
      <c r="BD42" s="174"/>
      <c r="BE42" s="174"/>
      <c r="BF42" s="174"/>
      <c r="BG42" s="174"/>
      <c r="BH42" s="47"/>
      <c r="BI42" s="46"/>
      <c r="BJ42" s="174"/>
      <c r="BK42" s="174"/>
      <c r="BL42" s="174"/>
      <c r="BM42" s="174"/>
      <c r="BN42" s="47"/>
      <c r="BO42" s="46"/>
      <c r="BP42" s="174"/>
      <c r="BQ42" s="174"/>
      <c r="BR42" s="174"/>
      <c r="BS42" s="174"/>
      <c r="BT42" s="47"/>
      <c r="BU42" s="46"/>
      <c r="BV42" s="174"/>
      <c r="BW42" s="174"/>
      <c r="BX42" s="174"/>
      <c r="BY42" s="174"/>
      <c r="BZ42" s="47"/>
      <c r="CA42" s="46"/>
      <c r="CB42" s="174"/>
      <c r="CC42" s="174"/>
      <c r="CD42" s="174"/>
      <c r="CE42" s="174"/>
      <c r="CF42" s="47"/>
      <c r="CG42" s="46"/>
      <c r="CH42" s="174"/>
      <c r="CI42" s="174"/>
      <c r="CJ42" s="174"/>
      <c r="CK42" s="174"/>
      <c r="CL42" s="47"/>
      <c r="CM42" s="46"/>
      <c r="CN42" s="45"/>
    </row>
    <row r="43" spans="4:96" ht="5.25" customHeight="1" x14ac:dyDescent="0.2">
      <c r="K43" s="47"/>
      <c r="N43" s="46"/>
      <c r="O43" s="48"/>
      <c r="Q43" s="47"/>
      <c r="T43" s="46"/>
      <c r="U43" s="48"/>
      <c r="W43" s="47"/>
      <c r="Z43" s="46"/>
      <c r="AA43" s="48"/>
      <c r="AC43" s="47"/>
      <c r="AF43" s="46"/>
      <c r="AG43" s="48"/>
      <c r="AI43" s="47"/>
      <c r="AL43" s="46"/>
      <c r="AM43" s="48"/>
      <c r="AO43" s="47"/>
      <c r="AR43" s="46"/>
      <c r="AS43" s="48"/>
      <c r="AU43" s="47"/>
      <c r="AX43" s="46"/>
      <c r="AY43" s="48"/>
      <c r="BA43" s="47"/>
      <c r="BD43" s="46"/>
      <c r="BE43" s="48"/>
      <c r="BG43" s="47"/>
      <c r="BJ43" s="46"/>
      <c r="BK43" s="48"/>
      <c r="BM43" s="47"/>
      <c r="BP43" s="46"/>
      <c r="BQ43" s="48"/>
      <c r="BS43" s="47"/>
      <c r="BV43" s="46"/>
      <c r="BW43" s="48"/>
      <c r="BY43" s="47"/>
      <c r="CB43" s="46"/>
      <c r="CC43" s="48"/>
      <c r="CE43" s="47"/>
      <c r="CH43" s="46"/>
      <c r="CI43" s="48"/>
      <c r="CK43" s="47"/>
      <c r="CN43" s="46"/>
      <c r="CO43" s="48"/>
    </row>
    <row r="44" spans="4:96" ht="5.25" customHeight="1" x14ac:dyDescent="0.2">
      <c r="J44" s="47"/>
      <c r="K44" s="174"/>
      <c r="L44" s="174"/>
      <c r="M44" s="174"/>
      <c r="N44" s="174"/>
      <c r="O44" s="46"/>
      <c r="P44" s="47"/>
      <c r="Q44" s="174"/>
      <c r="R44" s="174"/>
      <c r="S44" s="174"/>
      <c r="T44" s="174"/>
      <c r="U44" s="46"/>
      <c r="V44" s="47"/>
      <c r="W44" s="174"/>
      <c r="X44" s="174"/>
      <c r="Y44" s="174"/>
      <c r="Z44" s="174"/>
      <c r="AA44" s="46"/>
      <c r="AB44" s="47"/>
      <c r="AC44" s="174"/>
      <c r="AD44" s="174"/>
      <c r="AE44" s="174"/>
      <c r="AF44" s="174"/>
      <c r="AG44" s="46"/>
      <c r="AH44" s="47"/>
      <c r="AI44" s="174"/>
      <c r="AJ44" s="174"/>
      <c r="AK44" s="174"/>
      <c r="AL44" s="174"/>
      <c r="AM44" s="46"/>
      <c r="AN44" s="47"/>
      <c r="AO44" s="174"/>
      <c r="AP44" s="174"/>
      <c r="AQ44" s="174"/>
      <c r="AR44" s="174"/>
      <c r="AS44" s="46"/>
      <c r="AT44" s="47"/>
      <c r="AU44" s="174"/>
      <c r="AV44" s="174"/>
      <c r="AW44" s="174"/>
      <c r="AX44" s="174"/>
      <c r="AY44" s="46"/>
      <c r="AZ44" s="47"/>
      <c r="BA44" s="174"/>
      <c r="BB44" s="174"/>
      <c r="BC44" s="174"/>
      <c r="BD44" s="174"/>
      <c r="BE44" s="46"/>
      <c r="BF44" s="47"/>
      <c r="BG44" s="174" t="s">
        <v>116</v>
      </c>
      <c r="BH44" s="174"/>
      <c r="BI44" s="174"/>
      <c r="BJ44" s="174"/>
      <c r="BK44" s="46"/>
      <c r="BL44" s="47"/>
      <c r="BM44" s="174"/>
      <c r="BN44" s="174"/>
      <c r="BO44" s="174"/>
      <c r="BP44" s="174"/>
      <c r="BQ44" s="46"/>
      <c r="BR44" s="47"/>
      <c r="BS44" s="174"/>
      <c r="BT44" s="174"/>
      <c r="BU44" s="174"/>
      <c r="BV44" s="174"/>
      <c r="BW44" s="46"/>
      <c r="BX44" s="47"/>
      <c r="BY44" s="174"/>
      <c r="BZ44" s="174"/>
      <c r="CA44" s="174"/>
      <c r="CB44" s="174"/>
      <c r="CC44" s="46"/>
      <c r="CD44" s="47"/>
      <c r="CE44" s="174"/>
      <c r="CF44" s="174"/>
      <c r="CG44" s="174"/>
      <c r="CH44" s="174"/>
      <c r="CI44" s="46"/>
      <c r="CJ44" s="47"/>
      <c r="CK44" s="174"/>
      <c r="CL44" s="174"/>
      <c r="CM44" s="174"/>
      <c r="CN44" s="174"/>
      <c r="CO44" s="46"/>
    </row>
    <row r="45" spans="4:96" ht="5.25" customHeight="1" x14ac:dyDescent="0.2">
      <c r="I45" s="47"/>
      <c r="J45" s="46"/>
      <c r="K45" s="174"/>
      <c r="L45" s="174"/>
      <c r="M45" s="174"/>
      <c r="N45" s="174"/>
      <c r="O45" s="47"/>
      <c r="P45" s="46"/>
      <c r="Q45" s="174"/>
      <c r="R45" s="174"/>
      <c r="S45" s="174"/>
      <c r="T45" s="174"/>
      <c r="U45" s="47"/>
      <c r="V45" s="46"/>
      <c r="W45" s="174"/>
      <c r="X45" s="174"/>
      <c r="Y45" s="174"/>
      <c r="Z45" s="174"/>
      <c r="AA45" s="47"/>
      <c r="AB45" s="46"/>
      <c r="AC45" s="174"/>
      <c r="AD45" s="174"/>
      <c r="AE45" s="174"/>
      <c r="AF45" s="174"/>
      <c r="AG45" s="47"/>
      <c r="AH45" s="46"/>
      <c r="AI45" s="174"/>
      <c r="AJ45" s="174"/>
      <c r="AK45" s="174"/>
      <c r="AL45" s="174"/>
      <c r="AM45" s="47"/>
      <c r="AN45" s="46"/>
      <c r="AO45" s="174"/>
      <c r="AP45" s="174"/>
      <c r="AQ45" s="174"/>
      <c r="AR45" s="174"/>
      <c r="AS45" s="47"/>
      <c r="AT45" s="46"/>
      <c r="AU45" s="174"/>
      <c r="AV45" s="174"/>
      <c r="AW45" s="174"/>
      <c r="AX45" s="174"/>
      <c r="AY45" s="47"/>
      <c r="AZ45" s="46"/>
      <c r="BA45" s="174"/>
      <c r="BB45" s="174"/>
      <c r="BC45" s="174"/>
      <c r="BD45" s="174"/>
      <c r="BE45" s="47"/>
      <c r="BF45" s="46"/>
      <c r="BG45" s="174"/>
      <c r="BH45" s="174"/>
      <c r="BI45" s="174"/>
      <c r="BJ45" s="174"/>
      <c r="BK45" s="47"/>
      <c r="BL45" s="46"/>
      <c r="BM45" s="174"/>
      <c r="BN45" s="174"/>
      <c r="BO45" s="174"/>
      <c r="BP45" s="174"/>
      <c r="BQ45" s="47"/>
      <c r="BR45" s="46"/>
      <c r="BS45" s="174"/>
      <c r="BT45" s="174"/>
      <c r="BU45" s="174"/>
      <c r="BV45" s="174"/>
      <c r="BW45" s="47"/>
      <c r="BX45" s="46"/>
      <c r="BY45" s="174"/>
      <c r="BZ45" s="174"/>
      <c r="CA45" s="174"/>
      <c r="CB45" s="174"/>
      <c r="CC45" s="47"/>
      <c r="CD45" s="46"/>
      <c r="CE45" s="174"/>
      <c r="CF45" s="174"/>
      <c r="CG45" s="174"/>
      <c r="CH45" s="174"/>
      <c r="CI45" s="47"/>
      <c r="CJ45" s="46"/>
      <c r="CK45" s="174"/>
      <c r="CL45" s="174"/>
      <c r="CM45" s="174"/>
      <c r="CN45" s="174"/>
      <c r="CO45" s="47"/>
      <c r="CP45" s="46"/>
    </row>
    <row r="46" spans="4:96" ht="5.25" customHeight="1" x14ac:dyDescent="0.2">
      <c r="H46" s="47"/>
      <c r="K46" s="46"/>
      <c r="L46" s="48"/>
      <c r="N46" s="47"/>
      <c r="Q46" s="46"/>
      <c r="R46" s="48"/>
      <c r="T46" s="47"/>
      <c r="W46" s="46"/>
      <c r="X46" s="48"/>
      <c r="Z46" s="47"/>
      <c r="AC46" s="46"/>
      <c r="AD46" s="48"/>
      <c r="AF46" s="47"/>
      <c r="AI46" s="46"/>
      <c r="AJ46" s="48"/>
      <c r="AL46" s="47"/>
      <c r="AO46" s="46"/>
      <c r="AP46" s="48"/>
      <c r="AR46" s="47"/>
      <c r="AU46" s="46"/>
      <c r="AV46" s="48"/>
      <c r="AX46" s="47"/>
      <c r="BA46" s="46"/>
      <c r="BB46" s="48"/>
      <c r="BD46" s="47"/>
      <c r="BG46" s="46"/>
      <c r="BH46" s="48"/>
      <c r="BJ46" s="47"/>
      <c r="BM46" s="46"/>
      <c r="BN46" s="48"/>
      <c r="BP46" s="47"/>
      <c r="BS46" s="46"/>
      <c r="BT46" s="48"/>
      <c r="BV46" s="47"/>
      <c r="BY46" s="46"/>
      <c r="BZ46" s="48"/>
      <c r="CB46" s="47"/>
      <c r="CE46" s="46"/>
      <c r="CF46" s="48"/>
      <c r="CH46" s="47"/>
      <c r="CK46" s="46"/>
      <c r="CL46" s="48"/>
      <c r="CN46" s="47"/>
      <c r="CQ46" s="46"/>
    </row>
    <row r="47" spans="4:96" ht="5.25" customHeight="1" thickBot="1" x14ac:dyDescent="0.25">
      <c r="G47" s="47"/>
      <c r="L47" s="46"/>
      <c r="M47" s="47"/>
      <c r="R47" s="46"/>
      <c r="S47" s="47"/>
      <c r="X47" s="46"/>
      <c r="Y47" s="47"/>
      <c r="AD47" s="46"/>
      <c r="AE47" s="47"/>
      <c r="AJ47" s="46"/>
      <c r="AK47" s="47"/>
      <c r="AP47" s="46"/>
      <c r="AQ47" s="47"/>
      <c r="AV47" s="46"/>
      <c r="AW47" s="47"/>
      <c r="BB47" s="46"/>
      <c r="BC47" s="47"/>
      <c r="BH47" s="46"/>
      <c r="BI47" s="47"/>
      <c r="BN47" s="46"/>
      <c r="BO47" s="47"/>
      <c r="BT47" s="46"/>
      <c r="BU47" s="47"/>
      <c r="BZ47" s="46"/>
      <c r="CA47" s="47"/>
      <c r="CF47" s="46"/>
      <c r="CG47" s="47"/>
      <c r="CL47" s="46"/>
      <c r="CM47" s="47"/>
      <c r="CR47" s="46"/>
    </row>
    <row r="48" spans="4:96" ht="12.75" customHeight="1" thickBot="1" x14ac:dyDescent="0.25">
      <c r="F48" t="s">
        <v>125</v>
      </c>
      <c r="G48" s="173">
        <v>1</v>
      </c>
      <c r="H48" s="86"/>
      <c r="I48" s="86"/>
      <c r="J48" s="86"/>
      <c r="K48" s="86"/>
      <c r="L48" s="86"/>
      <c r="M48" s="86">
        <v>2</v>
      </c>
      <c r="N48" s="86"/>
      <c r="O48" s="86"/>
      <c r="P48" s="86"/>
      <c r="Q48" s="86"/>
      <c r="R48" s="86"/>
      <c r="S48" s="86">
        <v>3</v>
      </c>
      <c r="T48" s="86"/>
      <c r="U48" s="86"/>
      <c r="V48" s="86"/>
      <c r="W48" s="86"/>
      <c r="X48" s="86"/>
      <c r="Y48" s="86">
        <v>4</v>
      </c>
      <c r="Z48" s="86"/>
      <c r="AA48" s="86"/>
      <c r="AB48" s="86"/>
      <c r="AC48" s="86"/>
      <c r="AD48" s="86"/>
      <c r="AE48" s="86">
        <v>5</v>
      </c>
      <c r="AF48" s="86"/>
      <c r="AG48" s="86"/>
      <c r="AH48" s="86"/>
      <c r="AI48" s="86"/>
      <c r="AJ48" s="86"/>
      <c r="AK48" s="86">
        <v>6</v>
      </c>
      <c r="AL48" s="86"/>
      <c r="AM48" s="86"/>
      <c r="AN48" s="86"/>
      <c r="AO48" s="86"/>
      <c r="AP48" s="86"/>
      <c r="AQ48" s="86">
        <v>7</v>
      </c>
      <c r="AR48" s="86"/>
      <c r="AS48" s="86"/>
      <c r="AT48" s="86"/>
      <c r="AU48" s="86"/>
      <c r="AV48" s="86"/>
      <c r="AW48" s="86">
        <v>8</v>
      </c>
      <c r="AX48" s="86"/>
      <c r="AY48" s="86"/>
      <c r="AZ48" s="86"/>
      <c r="BA48" s="86"/>
      <c r="BB48" s="86"/>
      <c r="BC48" s="86">
        <v>9</v>
      </c>
      <c r="BD48" s="86"/>
      <c r="BE48" s="86"/>
      <c r="BF48" s="86"/>
      <c r="BG48" s="86"/>
      <c r="BH48" s="86"/>
      <c r="BI48" s="86">
        <v>10</v>
      </c>
      <c r="BJ48" s="86"/>
      <c r="BK48" s="86"/>
      <c r="BL48" s="86"/>
      <c r="BM48" s="86"/>
      <c r="BN48" s="86"/>
      <c r="BO48" s="86">
        <v>11</v>
      </c>
      <c r="BP48" s="86"/>
      <c r="BQ48" s="86"/>
      <c r="BR48" s="86"/>
      <c r="BS48" s="86"/>
      <c r="BT48" s="86"/>
      <c r="BU48" s="86">
        <v>12</v>
      </c>
      <c r="BV48" s="86"/>
      <c r="BW48" s="86"/>
      <c r="BX48" s="86"/>
      <c r="BY48" s="86"/>
      <c r="BZ48" s="86"/>
      <c r="CA48" s="86">
        <v>13</v>
      </c>
      <c r="CB48" s="86"/>
      <c r="CC48" s="86"/>
      <c r="CD48" s="86"/>
      <c r="CE48" s="86"/>
      <c r="CF48" s="86"/>
      <c r="CG48" s="86">
        <v>14</v>
      </c>
      <c r="CH48" s="86"/>
      <c r="CI48" s="86"/>
      <c r="CJ48" s="86"/>
      <c r="CK48" s="86"/>
      <c r="CL48" s="86"/>
      <c r="CM48" s="86">
        <v>15</v>
      </c>
      <c r="CN48" s="86"/>
      <c r="CO48" s="86"/>
      <c r="CP48" s="86"/>
      <c r="CQ48" s="86"/>
      <c r="CR48" s="87"/>
    </row>
    <row r="49" spans="2:126" ht="15" customHeight="1" thickBot="1" x14ac:dyDescent="0.25">
      <c r="E49" s="109" t="s">
        <v>120</v>
      </c>
      <c r="F49" s="109"/>
      <c r="G49" s="175" t="s">
        <v>118</v>
      </c>
      <c r="H49" s="171"/>
      <c r="I49" s="171"/>
      <c r="J49" s="171"/>
      <c r="K49" s="171"/>
      <c r="L49" s="171"/>
      <c r="M49" s="171" t="s">
        <v>123</v>
      </c>
      <c r="N49" s="171"/>
      <c r="O49" s="171"/>
      <c r="P49" s="171"/>
      <c r="Q49" s="171"/>
      <c r="R49" s="171"/>
      <c r="S49" s="171" t="s">
        <v>124</v>
      </c>
      <c r="T49" s="171"/>
      <c r="U49" s="171"/>
      <c r="V49" s="171"/>
      <c r="W49" s="171"/>
      <c r="X49" s="171"/>
      <c r="Y49" s="171" t="s">
        <v>123</v>
      </c>
      <c r="Z49" s="171"/>
      <c r="AA49" s="171"/>
      <c r="AB49" s="171"/>
      <c r="AC49" s="171"/>
      <c r="AD49" s="171"/>
      <c r="AE49" s="176" t="s">
        <v>123</v>
      </c>
      <c r="AF49" s="177"/>
      <c r="AG49" s="177"/>
      <c r="AH49" s="177"/>
      <c r="AI49" s="177"/>
      <c r="AJ49" s="178"/>
      <c r="AK49" s="176" t="s">
        <v>123</v>
      </c>
      <c r="AL49" s="177"/>
      <c r="AM49" s="177"/>
      <c r="AN49" s="177"/>
      <c r="AO49" s="177"/>
      <c r="AP49" s="178"/>
      <c r="AQ49" s="176" t="s">
        <v>124</v>
      </c>
      <c r="AR49" s="177"/>
      <c r="AS49" s="177"/>
      <c r="AT49" s="177"/>
      <c r="AU49" s="177"/>
      <c r="AV49" s="178"/>
      <c r="AW49" s="176" t="s">
        <v>124</v>
      </c>
      <c r="AX49" s="177"/>
      <c r="AY49" s="177"/>
      <c r="AZ49" s="177"/>
      <c r="BA49" s="177"/>
      <c r="BB49" s="178"/>
      <c r="BC49" s="171" t="s">
        <v>123</v>
      </c>
      <c r="BD49" s="171"/>
      <c r="BE49" s="171"/>
      <c r="BF49" s="171"/>
      <c r="BG49" s="171"/>
      <c r="BH49" s="171"/>
      <c r="BI49" s="171" t="s">
        <v>123</v>
      </c>
      <c r="BJ49" s="171"/>
      <c r="BK49" s="171"/>
      <c r="BL49" s="171"/>
      <c r="BM49" s="171"/>
      <c r="BN49" s="171"/>
      <c r="BO49" s="171" t="s">
        <v>123</v>
      </c>
      <c r="BP49" s="171"/>
      <c r="BQ49" s="171"/>
      <c r="BR49" s="171"/>
      <c r="BS49" s="171"/>
      <c r="BT49" s="171"/>
      <c r="BU49" s="171" t="s">
        <v>123</v>
      </c>
      <c r="BV49" s="171"/>
      <c r="BW49" s="171"/>
      <c r="BX49" s="171"/>
      <c r="BY49" s="171"/>
      <c r="BZ49" s="171"/>
      <c r="CA49" s="171" t="s">
        <v>124</v>
      </c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2"/>
      <c r="CS49" s="165" t="s">
        <v>126</v>
      </c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6"/>
    </row>
    <row r="50" spans="2:126" ht="51" customHeight="1" x14ac:dyDescent="0.2">
      <c r="B50" s="167" t="s">
        <v>127</v>
      </c>
      <c r="C50" s="185" t="s">
        <v>122</v>
      </c>
      <c r="D50" s="185" t="s">
        <v>121</v>
      </c>
      <c r="E50" s="64"/>
      <c r="F50" s="65" t="s">
        <v>151</v>
      </c>
      <c r="G50" s="169" t="s">
        <v>160</v>
      </c>
      <c r="H50" s="161"/>
      <c r="I50" s="161"/>
      <c r="J50" s="161"/>
      <c r="K50" s="161"/>
      <c r="L50" s="161"/>
      <c r="M50" s="161" t="s">
        <v>161</v>
      </c>
      <c r="N50" s="161"/>
      <c r="O50" s="161"/>
      <c r="P50" s="161"/>
      <c r="Q50" s="161"/>
      <c r="R50" s="161"/>
      <c r="S50" s="161" t="s">
        <v>162</v>
      </c>
      <c r="T50" s="161"/>
      <c r="U50" s="161"/>
      <c r="V50" s="161"/>
      <c r="W50" s="161"/>
      <c r="X50" s="161"/>
      <c r="Y50" s="161" t="s">
        <v>57</v>
      </c>
      <c r="Z50" s="161"/>
      <c r="AA50" s="161"/>
      <c r="AB50" s="161"/>
      <c r="AC50" s="161"/>
      <c r="AD50" s="161"/>
      <c r="AE50" s="179" t="s">
        <v>147</v>
      </c>
      <c r="AF50" s="180"/>
      <c r="AG50" s="180"/>
      <c r="AH50" s="180"/>
      <c r="AI50" s="180"/>
      <c r="AJ50" s="181"/>
      <c r="AK50" s="179" t="s">
        <v>163</v>
      </c>
      <c r="AL50" s="180"/>
      <c r="AM50" s="180"/>
      <c r="AN50" s="180"/>
      <c r="AO50" s="180"/>
      <c r="AP50" s="181"/>
      <c r="AQ50" s="179" t="s">
        <v>164</v>
      </c>
      <c r="AR50" s="180"/>
      <c r="AS50" s="180"/>
      <c r="AT50" s="180"/>
      <c r="AU50" s="180"/>
      <c r="AV50" s="181"/>
      <c r="AW50" s="179" t="s">
        <v>170</v>
      </c>
      <c r="AX50" s="180"/>
      <c r="AY50" s="180"/>
      <c r="AZ50" s="180"/>
      <c r="BA50" s="180"/>
      <c r="BB50" s="181"/>
      <c r="BC50" s="161" t="s">
        <v>165</v>
      </c>
      <c r="BD50" s="161"/>
      <c r="BE50" s="161"/>
      <c r="BF50" s="161"/>
      <c r="BG50" s="161"/>
      <c r="BH50" s="161"/>
      <c r="BI50" s="161" t="s">
        <v>227</v>
      </c>
      <c r="BJ50" s="161"/>
      <c r="BK50" s="161"/>
      <c r="BL50" s="161"/>
      <c r="BM50" s="161"/>
      <c r="BN50" s="161"/>
      <c r="BO50" s="161" t="s">
        <v>169</v>
      </c>
      <c r="BP50" s="161"/>
      <c r="BQ50" s="161"/>
      <c r="BR50" s="161"/>
      <c r="BS50" s="161"/>
      <c r="BT50" s="161"/>
      <c r="BU50" s="161" t="s">
        <v>168</v>
      </c>
      <c r="BV50" s="161"/>
      <c r="BW50" s="161"/>
      <c r="BX50" s="161"/>
      <c r="BY50" s="161"/>
      <c r="BZ50" s="161"/>
      <c r="CA50" s="161" t="s">
        <v>167</v>
      </c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2"/>
      <c r="CS50" s="169" t="s">
        <v>145</v>
      </c>
      <c r="CT50" s="161"/>
      <c r="CU50" s="161"/>
      <c r="CV50" s="161"/>
      <c r="CW50" s="161"/>
      <c r="CX50" s="161"/>
      <c r="CY50" s="161" t="s">
        <v>146</v>
      </c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2"/>
    </row>
    <row r="51" spans="2:126" ht="69.75" customHeight="1" thickBot="1" x14ac:dyDescent="0.25">
      <c r="B51" s="168"/>
      <c r="C51" s="186"/>
      <c r="D51" s="186"/>
      <c r="E51" s="50" t="s">
        <v>152</v>
      </c>
      <c r="F51" s="66"/>
      <c r="G51" s="170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82"/>
      <c r="AF51" s="183"/>
      <c r="AG51" s="183"/>
      <c r="AH51" s="183"/>
      <c r="AI51" s="183"/>
      <c r="AJ51" s="184"/>
      <c r="AK51" s="182"/>
      <c r="AL51" s="183"/>
      <c r="AM51" s="183"/>
      <c r="AN51" s="183"/>
      <c r="AO51" s="183"/>
      <c r="AP51" s="184"/>
      <c r="AQ51" s="182"/>
      <c r="AR51" s="183"/>
      <c r="AS51" s="183"/>
      <c r="AT51" s="183"/>
      <c r="AU51" s="183"/>
      <c r="AV51" s="184"/>
      <c r="AW51" s="182"/>
      <c r="AX51" s="183"/>
      <c r="AY51" s="183"/>
      <c r="AZ51" s="183"/>
      <c r="BA51" s="183"/>
      <c r="BB51" s="184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4"/>
      <c r="CS51" s="170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4"/>
    </row>
    <row r="52" spans="2:126" ht="15" customHeight="1" x14ac:dyDescent="0.2">
      <c r="B52" s="51">
        <v>1</v>
      </c>
      <c r="C52" s="61">
        <f>IF(D52=0,"",D52/SUM(D$52:D$61)*100)</f>
        <v>22.222222222222221</v>
      </c>
      <c r="D52" s="58">
        <v>10</v>
      </c>
      <c r="E52" s="129" t="str">
        <f>TILMAG!C16</f>
        <v>Free of leakage</v>
      </c>
      <c r="F52" s="130"/>
      <c r="G52" s="117" t="s">
        <v>131</v>
      </c>
      <c r="H52" s="125"/>
      <c r="I52" s="125"/>
      <c r="J52" s="125"/>
      <c r="K52" s="125"/>
      <c r="L52" s="125"/>
      <c r="M52" s="125" t="s">
        <v>131</v>
      </c>
      <c r="N52" s="125"/>
      <c r="O52" s="125"/>
      <c r="P52" s="125"/>
      <c r="Q52" s="125"/>
      <c r="R52" s="125"/>
      <c r="S52" s="125" t="s">
        <v>131</v>
      </c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58" t="s">
        <v>132</v>
      </c>
      <c r="AL52" s="159"/>
      <c r="AM52" s="159"/>
      <c r="AN52" s="159"/>
      <c r="AO52" s="159"/>
      <c r="AP52" s="160"/>
      <c r="AQ52" s="158" t="s">
        <v>131</v>
      </c>
      <c r="AR52" s="159"/>
      <c r="AS52" s="159"/>
      <c r="AT52" s="159"/>
      <c r="AU52" s="159"/>
      <c r="AV52" s="160"/>
      <c r="AW52" s="158"/>
      <c r="AX52" s="159"/>
      <c r="AY52" s="159"/>
      <c r="AZ52" s="159"/>
      <c r="BA52" s="159"/>
      <c r="BB52" s="160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 t="s">
        <v>132</v>
      </c>
      <c r="BV52" s="125"/>
      <c r="BW52" s="125"/>
      <c r="BX52" s="125"/>
      <c r="BY52" s="125"/>
      <c r="BZ52" s="125"/>
      <c r="CA52" s="125" t="s">
        <v>132</v>
      </c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53"/>
      <c r="CS52" s="151">
        <v>2</v>
      </c>
      <c r="CT52" s="144"/>
      <c r="CU52" s="144"/>
      <c r="CV52" s="144"/>
      <c r="CW52" s="144"/>
      <c r="CX52" s="144"/>
      <c r="CY52" s="144">
        <v>5</v>
      </c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5"/>
    </row>
    <row r="53" spans="2:126" ht="15" customHeight="1" x14ac:dyDescent="0.2">
      <c r="B53" s="52">
        <v>2</v>
      </c>
      <c r="C53" s="62">
        <f t="shared" ref="C53:C61" si="0">IF(D53=0,"",D53/SUM(D$52:D$61)*100)</f>
        <v>20</v>
      </c>
      <c r="D53" s="59">
        <v>9</v>
      </c>
      <c r="E53" s="131" t="str">
        <f>TILMAG!C17</f>
        <v>Effective aging</v>
      </c>
      <c r="F53" s="132"/>
      <c r="G53" s="113"/>
      <c r="H53" s="126"/>
      <c r="I53" s="126"/>
      <c r="J53" s="126"/>
      <c r="K53" s="126"/>
      <c r="L53" s="126"/>
      <c r="M53" s="126" t="s">
        <v>132</v>
      </c>
      <c r="N53" s="126"/>
      <c r="O53" s="126"/>
      <c r="P53" s="126"/>
      <c r="Q53" s="126"/>
      <c r="R53" s="126"/>
      <c r="S53" s="126" t="s">
        <v>124</v>
      </c>
      <c r="T53" s="126"/>
      <c r="U53" s="126"/>
      <c r="V53" s="126"/>
      <c r="W53" s="126"/>
      <c r="X53" s="126"/>
      <c r="Y53" s="126" t="s">
        <v>131</v>
      </c>
      <c r="Z53" s="126"/>
      <c r="AA53" s="126"/>
      <c r="AB53" s="126"/>
      <c r="AC53" s="126"/>
      <c r="AD53" s="126"/>
      <c r="AE53" s="155" t="s">
        <v>131</v>
      </c>
      <c r="AF53" s="156"/>
      <c r="AG53" s="156"/>
      <c r="AH53" s="156"/>
      <c r="AI53" s="156"/>
      <c r="AJ53" s="157"/>
      <c r="AK53" s="126" t="s">
        <v>131</v>
      </c>
      <c r="AL53" s="126"/>
      <c r="AM53" s="126"/>
      <c r="AN53" s="126"/>
      <c r="AO53" s="126"/>
      <c r="AP53" s="126"/>
      <c r="AQ53" s="126" t="s">
        <v>124</v>
      </c>
      <c r="AR53" s="126"/>
      <c r="AS53" s="126"/>
      <c r="AT53" s="126"/>
      <c r="AU53" s="126"/>
      <c r="AV53" s="126"/>
      <c r="AW53" s="126" t="s">
        <v>131</v>
      </c>
      <c r="AX53" s="126"/>
      <c r="AY53" s="126"/>
      <c r="AZ53" s="126"/>
      <c r="BA53" s="126"/>
      <c r="BB53" s="126"/>
      <c r="BC53" s="155" t="s">
        <v>131</v>
      </c>
      <c r="BD53" s="156"/>
      <c r="BE53" s="156"/>
      <c r="BF53" s="156"/>
      <c r="BG53" s="156"/>
      <c r="BH53" s="157"/>
      <c r="BI53" s="126" t="s">
        <v>131</v>
      </c>
      <c r="BJ53" s="126"/>
      <c r="BK53" s="126"/>
      <c r="BL53" s="126"/>
      <c r="BM53" s="126"/>
      <c r="BN53" s="126"/>
      <c r="BO53" s="126" t="s">
        <v>132</v>
      </c>
      <c r="BP53" s="126"/>
      <c r="BQ53" s="126"/>
      <c r="BR53" s="126"/>
      <c r="BS53" s="126"/>
      <c r="BT53" s="126"/>
      <c r="BU53" s="126" t="s">
        <v>132</v>
      </c>
      <c r="BV53" s="126"/>
      <c r="BW53" s="126"/>
      <c r="BX53" s="126"/>
      <c r="BY53" s="126"/>
      <c r="BZ53" s="126"/>
      <c r="CA53" s="126" t="s">
        <v>132</v>
      </c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54"/>
      <c r="CS53" s="152">
        <v>3</v>
      </c>
      <c r="CT53" s="146"/>
      <c r="CU53" s="146"/>
      <c r="CV53" s="146"/>
      <c r="CW53" s="146"/>
      <c r="CX53" s="146"/>
      <c r="CY53" s="146">
        <v>5</v>
      </c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7"/>
    </row>
    <row r="54" spans="2:126" ht="15" customHeight="1" x14ac:dyDescent="0.2">
      <c r="B54" s="52">
        <v>3</v>
      </c>
      <c r="C54" s="62">
        <f>IF(D54=0,"",D54/SUM(D$52:D$61)*100)</f>
        <v>17.777777777777779</v>
      </c>
      <c r="D54" s="59">
        <v>8</v>
      </c>
      <c r="E54" s="131" t="str">
        <f>TILMAG!C18</f>
        <v>Reusability</v>
      </c>
      <c r="F54" s="132"/>
      <c r="G54" s="113" t="s">
        <v>132</v>
      </c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 t="s">
        <v>131</v>
      </c>
      <c r="T54" s="126"/>
      <c r="U54" s="126"/>
      <c r="V54" s="126"/>
      <c r="W54" s="126"/>
      <c r="X54" s="126"/>
      <c r="Y54" s="126" t="s">
        <v>132</v>
      </c>
      <c r="Z54" s="126"/>
      <c r="AA54" s="126"/>
      <c r="AB54" s="126"/>
      <c r="AC54" s="126"/>
      <c r="AD54" s="126"/>
      <c r="AE54" s="155"/>
      <c r="AF54" s="156"/>
      <c r="AG54" s="156"/>
      <c r="AH54" s="156"/>
      <c r="AI54" s="156"/>
      <c r="AJ54" s="157"/>
      <c r="AK54" s="155"/>
      <c r="AL54" s="156"/>
      <c r="AM54" s="156"/>
      <c r="AN54" s="156"/>
      <c r="AO54" s="156"/>
      <c r="AP54" s="157"/>
      <c r="AQ54" s="126" t="s">
        <v>131</v>
      </c>
      <c r="AR54" s="126"/>
      <c r="AS54" s="126"/>
      <c r="AT54" s="126"/>
      <c r="AU54" s="126"/>
      <c r="AV54" s="126"/>
      <c r="AW54" s="155" t="s">
        <v>131</v>
      </c>
      <c r="AX54" s="156"/>
      <c r="AY54" s="156"/>
      <c r="AZ54" s="156"/>
      <c r="BA54" s="156"/>
      <c r="BB54" s="157"/>
      <c r="BC54" s="155" t="s">
        <v>124</v>
      </c>
      <c r="BD54" s="156"/>
      <c r="BE54" s="156"/>
      <c r="BF54" s="156"/>
      <c r="BG54" s="156"/>
      <c r="BH54" s="157"/>
      <c r="BI54" s="126" t="s">
        <v>132</v>
      </c>
      <c r="BJ54" s="126"/>
      <c r="BK54" s="126"/>
      <c r="BL54" s="126"/>
      <c r="BM54" s="126"/>
      <c r="BN54" s="126"/>
      <c r="BO54" s="126" t="s">
        <v>132</v>
      </c>
      <c r="BP54" s="126"/>
      <c r="BQ54" s="126"/>
      <c r="BR54" s="126"/>
      <c r="BS54" s="126"/>
      <c r="BT54" s="126"/>
      <c r="BU54" s="126" t="s">
        <v>131</v>
      </c>
      <c r="BV54" s="126"/>
      <c r="BW54" s="126"/>
      <c r="BX54" s="126"/>
      <c r="BY54" s="126"/>
      <c r="BZ54" s="126"/>
      <c r="CA54" s="126" t="s">
        <v>131</v>
      </c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54"/>
      <c r="CS54" s="152">
        <v>5</v>
      </c>
      <c r="CT54" s="146"/>
      <c r="CU54" s="146"/>
      <c r="CV54" s="146"/>
      <c r="CW54" s="146"/>
      <c r="CX54" s="146"/>
      <c r="CY54" s="146">
        <v>2</v>
      </c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7"/>
    </row>
    <row r="55" spans="2:126" ht="15" customHeight="1" x14ac:dyDescent="0.2">
      <c r="B55" s="52">
        <v>4</v>
      </c>
      <c r="C55" s="62">
        <f t="shared" si="0"/>
        <v>22.222222222222221</v>
      </c>
      <c r="D55" s="59">
        <v>10</v>
      </c>
      <c r="E55" s="131" t="str">
        <f>TILMAG!C19</f>
        <v>Free of contamination</v>
      </c>
      <c r="F55" s="132"/>
      <c r="G55" s="113" t="s">
        <v>124</v>
      </c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 t="s">
        <v>124</v>
      </c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55"/>
      <c r="AX55" s="156"/>
      <c r="AY55" s="156"/>
      <c r="AZ55" s="156"/>
      <c r="BA55" s="156"/>
      <c r="BB55" s="157"/>
      <c r="BC55" s="155" t="s">
        <v>131</v>
      </c>
      <c r="BD55" s="156"/>
      <c r="BE55" s="156"/>
      <c r="BF55" s="156"/>
      <c r="BG55" s="156"/>
      <c r="BH55" s="157"/>
      <c r="BI55" s="126" t="s">
        <v>131</v>
      </c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 t="s">
        <v>132</v>
      </c>
      <c r="BV55" s="126"/>
      <c r="BW55" s="126"/>
      <c r="BX55" s="126"/>
      <c r="BY55" s="126"/>
      <c r="BZ55" s="126"/>
      <c r="CA55" s="126" t="s">
        <v>132</v>
      </c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54"/>
      <c r="CS55" s="152">
        <v>3</v>
      </c>
      <c r="CT55" s="146"/>
      <c r="CU55" s="146"/>
      <c r="CV55" s="146"/>
      <c r="CW55" s="146"/>
      <c r="CX55" s="146"/>
      <c r="CY55" s="146">
        <v>3</v>
      </c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7"/>
    </row>
    <row r="56" spans="2:126" ht="15" customHeight="1" x14ac:dyDescent="0.2">
      <c r="B56" s="52">
        <v>5</v>
      </c>
      <c r="C56" s="62">
        <f t="shared" si="0"/>
        <v>17.777777777777779</v>
      </c>
      <c r="D56" s="59">
        <v>8</v>
      </c>
      <c r="E56" s="131" t="str">
        <f>TILMAG!C20</f>
        <v>Economical</v>
      </c>
      <c r="F56" s="132"/>
      <c r="G56" s="113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 t="s">
        <v>131</v>
      </c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 t="s">
        <v>131</v>
      </c>
      <c r="AR56" s="126"/>
      <c r="AS56" s="126"/>
      <c r="AT56" s="126"/>
      <c r="AU56" s="126"/>
      <c r="AV56" s="126"/>
      <c r="AW56" s="155" t="s">
        <v>131</v>
      </c>
      <c r="AX56" s="156"/>
      <c r="AY56" s="156"/>
      <c r="AZ56" s="156"/>
      <c r="BA56" s="156"/>
      <c r="BB56" s="157"/>
      <c r="BC56" s="155"/>
      <c r="BD56" s="156"/>
      <c r="BE56" s="156"/>
      <c r="BF56" s="156"/>
      <c r="BG56" s="156"/>
      <c r="BH56" s="157"/>
      <c r="BI56" s="126"/>
      <c r="BJ56" s="126"/>
      <c r="BK56" s="126"/>
      <c r="BL56" s="126"/>
      <c r="BM56" s="126"/>
      <c r="BN56" s="126"/>
      <c r="BO56" s="126" t="s">
        <v>131</v>
      </c>
      <c r="BP56" s="126"/>
      <c r="BQ56" s="126"/>
      <c r="BR56" s="126"/>
      <c r="BS56" s="126"/>
      <c r="BT56" s="126"/>
      <c r="BU56" s="126" t="s">
        <v>131</v>
      </c>
      <c r="BV56" s="126"/>
      <c r="BW56" s="126"/>
      <c r="BX56" s="126"/>
      <c r="BY56" s="126"/>
      <c r="BZ56" s="126"/>
      <c r="CA56" s="126" t="s">
        <v>131</v>
      </c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54"/>
      <c r="CS56" s="152">
        <v>4</v>
      </c>
      <c r="CT56" s="146"/>
      <c r="CU56" s="146"/>
      <c r="CV56" s="146"/>
      <c r="CW56" s="146"/>
      <c r="CX56" s="146"/>
      <c r="CY56" s="146">
        <v>3</v>
      </c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7"/>
    </row>
    <row r="57" spans="2:126" ht="15" customHeight="1" x14ac:dyDescent="0.2">
      <c r="B57" s="52">
        <v>6</v>
      </c>
      <c r="C57" s="62" t="str">
        <f t="shared" si="0"/>
        <v/>
      </c>
      <c r="D57" s="59"/>
      <c r="E57" s="133"/>
      <c r="F57" s="134"/>
      <c r="G57" s="113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54"/>
      <c r="CS57" s="152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7"/>
    </row>
    <row r="58" spans="2:126" ht="15" customHeight="1" x14ac:dyDescent="0.2">
      <c r="B58" s="52">
        <v>7</v>
      </c>
      <c r="C58" s="62" t="str">
        <f t="shared" si="0"/>
        <v/>
      </c>
      <c r="D58" s="59"/>
      <c r="E58" s="133"/>
      <c r="F58" s="134"/>
      <c r="G58" s="113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54"/>
      <c r="CS58" s="152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7"/>
    </row>
    <row r="59" spans="2:126" ht="15" customHeight="1" x14ac:dyDescent="0.2">
      <c r="B59" s="52">
        <v>8</v>
      </c>
      <c r="C59" s="62" t="str">
        <f t="shared" si="0"/>
        <v/>
      </c>
      <c r="D59" s="59"/>
      <c r="E59" s="133"/>
      <c r="F59" s="134"/>
      <c r="G59" s="113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54"/>
      <c r="CS59" s="152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7"/>
    </row>
    <row r="60" spans="2:126" ht="15" customHeight="1" x14ac:dyDescent="0.2">
      <c r="B60" s="52">
        <v>9</v>
      </c>
      <c r="C60" s="62" t="str">
        <f t="shared" si="0"/>
        <v/>
      </c>
      <c r="D60" s="59"/>
      <c r="E60" s="133"/>
      <c r="F60" s="134"/>
      <c r="G60" s="113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54"/>
      <c r="CS60" s="152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7"/>
    </row>
    <row r="61" spans="2:126" ht="15" customHeight="1" thickBot="1" x14ac:dyDescent="0.25">
      <c r="B61" s="53">
        <v>10</v>
      </c>
      <c r="C61" s="63" t="str">
        <f t="shared" si="0"/>
        <v/>
      </c>
      <c r="D61" s="60"/>
      <c r="E61" s="123"/>
      <c r="F61" s="124"/>
      <c r="G61" s="114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50"/>
      <c r="CS61" s="148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2"/>
    </row>
    <row r="62" spans="2:126" ht="96" customHeight="1" x14ac:dyDescent="0.2">
      <c r="F62" s="54" t="s">
        <v>128</v>
      </c>
      <c r="G62" s="139">
        <f>0</f>
        <v>0</v>
      </c>
      <c r="H62" s="139"/>
      <c r="I62" s="139"/>
      <c r="J62" s="139"/>
      <c r="K62" s="139"/>
      <c r="L62" s="139"/>
      <c r="M62" s="143">
        <v>1</v>
      </c>
      <c r="N62" s="139"/>
      <c r="O62" s="139"/>
      <c r="P62" s="139"/>
      <c r="Q62" s="139"/>
      <c r="R62" s="139"/>
      <c r="S62" s="139" t="s">
        <v>198</v>
      </c>
      <c r="T62" s="139"/>
      <c r="U62" s="139"/>
      <c r="V62" s="139"/>
      <c r="W62" s="139"/>
      <c r="X62" s="139"/>
      <c r="Y62" s="139" t="s">
        <v>178</v>
      </c>
      <c r="Z62" s="139"/>
      <c r="AA62" s="139"/>
      <c r="AB62" s="139"/>
      <c r="AC62" s="139"/>
      <c r="AD62" s="139"/>
      <c r="AE62" s="143" t="s">
        <v>197</v>
      </c>
      <c r="AF62" s="139"/>
      <c r="AG62" s="139"/>
      <c r="AH62" s="139"/>
      <c r="AI62" s="139"/>
      <c r="AJ62" s="139"/>
      <c r="AK62" s="139" t="s">
        <v>179</v>
      </c>
      <c r="AL62" s="139"/>
      <c r="AM62" s="139"/>
      <c r="AN62" s="139"/>
      <c r="AO62" s="139"/>
      <c r="AP62" s="139"/>
      <c r="AQ62" s="143">
        <v>1</v>
      </c>
      <c r="AR62" s="139"/>
      <c r="AS62" s="139"/>
      <c r="AT62" s="139"/>
      <c r="AU62" s="139"/>
      <c r="AV62" s="139"/>
      <c r="AW62" s="143">
        <v>1</v>
      </c>
      <c r="AX62" s="139"/>
      <c r="AY62" s="139"/>
      <c r="AZ62" s="139"/>
      <c r="BA62" s="139"/>
      <c r="BB62" s="139"/>
      <c r="BC62" s="139" t="s">
        <v>156</v>
      </c>
      <c r="BD62" s="139"/>
      <c r="BE62" s="139"/>
      <c r="BF62" s="139"/>
      <c r="BG62" s="139"/>
      <c r="BH62" s="139"/>
      <c r="BI62" s="139" t="s">
        <v>156</v>
      </c>
      <c r="BJ62" s="139"/>
      <c r="BK62" s="139"/>
      <c r="BL62" s="139"/>
      <c r="BM62" s="139"/>
      <c r="BN62" s="139"/>
      <c r="BO62" s="139" t="s">
        <v>150</v>
      </c>
      <c r="BP62" s="139"/>
      <c r="BQ62" s="139"/>
      <c r="BR62" s="139"/>
      <c r="BS62" s="139"/>
      <c r="BT62" s="139"/>
      <c r="BU62" s="139" t="s">
        <v>180</v>
      </c>
      <c r="BV62" s="139"/>
      <c r="BW62" s="139"/>
      <c r="BX62" s="139"/>
      <c r="BY62" s="139"/>
      <c r="BZ62" s="139"/>
      <c r="CA62" s="139" t="s">
        <v>181</v>
      </c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40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4"/>
    </row>
    <row r="63" spans="2:126" ht="36" customHeight="1" x14ac:dyDescent="0.2">
      <c r="F63" s="55" t="s">
        <v>129</v>
      </c>
      <c r="G63" s="138">
        <v>5</v>
      </c>
      <c r="H63" s="135"/>
      <c r="I63" s="135"/>
      <c r="J63" s="135"/>
      <c r="K63" s="135"/>
      <c r="L63" s="135"/>
      <c r="M63" s="135">
        <v>2</v>
      </c>
      <c r="N63" s="135"/>
      <c r="O63" s="135"/>
      <c r="P63" s="135"/>
      <c r="Q63" s="135"/>
      <c r="R63" s="135"/>
      <c r="S63" s="135">
        <v>7</v>
      </c>
      <c r="T63" s="135"/>
      <c r="U63" s="135"/>
      <c r="V63" s="135"/>
      <c r="W63" s="135"/>
      <c r="X63" s="135"/>
      <c r="Y63" s="135">
        <v>8</v>
      </c>
      <c r="Z63" s="135"/>
      <c r="AA63" s="135"/>
      <c r="AB63" s="135"/>
      <c r="AC63" s="135"/>
      <c r="AD63" s="135"/>
      <c r="AE63" s="135">
        <v>5</v>
      </c>
      <c r="AF63" s="135"/>
      <c r="AG63" s="135"/>
      <c r="AH63" s="135"/>
      <c r="AI63" s="135"/>
      <c r="AJ63" s="135"/>
      <c r="AK63" s="135">
        <v>4</v>
      </c>
      <c r="AL63" s="135"/>
      <c r="AM63" s="135"/>
      <c r="AN63" s="135"/>
      <c r="AO63" s="135"/>
      <c r="AP63" s="135"/>
      <c r="AQ63" s="135">
        <v>7</v>
      </c>
      <c r="AR63" s="135"/>
      <c r="AS63" s="135"/>
      <c r="AT63" s="135"/>
      <c r="AU63" s="135"/>
      <c r="AV63" s="135"/>
      <c r="AW63" s="135">
        <v>6</v>
      </c>
      <c r="AX63" s="135"/>
      <c r="AY63" s="135"/>
      <c r="AZ63" s="135"/>
      <c r="BA63" s="135"/>
      <c r="BB63" s="135"/>
      <c r="BC63" s="135">
        <v>5</v>
      </c>
      <c r="BD63" s="135"/>
      <c r="BE63" s="135"/>
      <c r="BF63" s="135"/>
      <c r="BG63" s="135"/>
      <c r="BH63" s="135"/>
      <c r="BI63" s="135">
        <v>5</v>
      </c>
      <c r="BJ63" s="135"/>
      <c r="BK63" s="135"/>
      <c r="BL63" s="135"/>
      <c r="BM63" s="135"/>
      <c r="BN63" s="135"/>
      <c r="BO63" s="135">
        <v>7</v>
      </c>
      <c r="BP63" s="135"/>
      <c r="BQ63" s="135"/>
      <c r="BR63" s="135"/>
      <c r="BS63" s="135"/>
      <c r="BT63" s="135"/>
      <c r="BU63" s="135">
        <v>7</v>
      </c>
      <c r="BV63" s="135"/>
      <c r="BW63" s="135"/>
      <c r="BX63" s="135"/>
      <c r="BY63" s="135"/>
      <c r="BZ63" s="135"/>
      <c r="CA63" s="135">
        <v>7</v>
      </c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7"/>
      <c r="CS63" s="70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71"/>
    </row>
    <row r="64" spans="2:126" ht="54.75" customHeight="1" x14ac:dyDescent="0.2">
      <c r="F64" s="56" t="s">
        <v>121</v>
      </c>
      <c r="G64" s="122">
        <f>SUM(G112:L121)</f>
        <v>275.55555555555554</v>
      </c>
      <c r="H64" s="122"/>
      <c r="I64" s="122"/>
      <c r="J64" s="122"/>
      <c r="K64" s="122"/>
      <c r="L64" s="122"/>
      <c r="M64" s="122">
        <f>SUM(M112:R121)</f>
        <v>260</v>
      </c>
      <c r="N64" s="122"/>
      <c r="O64" s="122"/>
      <c r="P64" s="122"/>
      <c r="Q64" s="122"/>
      <c r="R64" s="122"/>
      <c r="S64" s="122">
        <f>SUM(S112:X121)</f>
        <v>402.22222222222223</v>
      </c>
      <c r="T64" s="122"/>
      <c r="U64" s="122"/>
      <c r="V64" s="122"/>
      <c r="W64" s="122"/>
      <c r="X64" s="122"/>
      <c r="Y64" s="122">
        <f>SUM(Y112:AD121)</f>
        <v>393.33333333333337</v>
      </c>
      <c r="Z64" s="122"/>
      <c r="AA64" s="122"/>
      <c r="AB64" s="122"/>
      <c r="AC64" s="122"/>
      <c r="AD64" s="122"/>
      <c r="AE64" s="122">
        <f>SUM(AE112:AJ121)</f>
        <v>180</v>
      </c>
      <c r="AF64" s="122"/>
      <c r="AG64" s="122"/>
      <c r="AH64" s="122"/>
      <c r="AI64" s="122"/>
      <c r="AJ64" s="122"/>
      <c r="AK64" s="122">
        <f>SUM(AK112:AP121)</f>
        <v>246.66666666666666</v>
      </c>
      <c r="AL64" s="122"/>
      <c r="AM64" s="122"/>
      <c r="AN64" s="122"/>
      <c r="AO64" s="122"/>
      <c r="AP64" s="122"/>
      <c r="AQ64" s="122">
        <f>SUM(AQ112:AV121)</f>
        <v>540</v>
      </c>
      <c r="AR64" s="122"/>
      <c r="AS64" s="122"/>
      <c r="AT64" s="122"/>
      <c r="AU64" s="122"/>
      <c r="AV64" s="122"/>
      <c r="AW64" s="122">
        <f>SUM(AW112:BB121)</f>
        <v>500</v>
      </c>
      <c r="AX64" s="122"/>
      <c r="AY64" s="122"/>
      <c r="AZ64" s="122"/>
      <c r="BA64" s="122"/>
      <c r="BB64" s="122"/>
      <c r="BC64" s="122">
        <f>SUM(BC112:BH121)</f>
        <v>397.77777777777777</v>
      </c>
      <c r="BD64" s="122"/>
      <c r="BE64" s="122"/>
      <c r="BF64" s="122"/>
      <c r="BG64" s="122"/>
      <c r="BH64" s="122"/>
      <c r="BI64" s="122">
        <f>SUM(BI112:BN121)</f>
        <v>433.33333333333337</v>
      </c>
      <c r="BJ64" s="122"/>
      <c r="BK64" s="122"/>
      <c r="BL64" s="122"/>
      <c r="BM64" s="122"/>
      <c r="BN64" s="122"/>
      <c r="BO64" s="122">
        <f>SUM(BO112:BT121)</f>
        <v>273.33333333333337</v>
      </c>
      <c r="BP64" s="122"/>
      <c r="BQ64" s="122"/>
      <c r="BR64" s="122"/>
      <c r="BS64" s="122"/>
      <c r="BT64" s="122"/>
      <c r="BU64" s="122">
        <f>SUM(BU112:BZ121)</f>
        <v>513.33333333333326</v>
      </c>
      <c r="BV64" s="122"/>
      <c r="BW64" s="122"/>
      <c r="BX64" s="122"/>
      <c r="BY64" s="122"/>
      <c r="BZ64" s="122"/>
      <c r="CA64" s="122">
        <f>SUM(CA112:CF121)</f>
        <v>513.33333333333326</v>
      </c>
      <c r="CB64" s="122"/>
      <c r="CC64" s="122"/>
      <c r="CD64" s="122"/>
      <c r="CE64" s="122"/>
      <c r="CF64" s="122"/>
      <c r="CG64" s="122">
        <f>SUM(CG112:CL121)</f>
        <v>0</v>
      </c>
      <c r="CH64" s="122"/>
      <c r="CI64" s="122"/>
      <c r="CJ64" s="122"/>
      <c r="CK64" s="122"/>
      <c r="CL64" s="122"/>
      <c r="CM64" s="122">
        <f>SUM(CM112:CR121)</f>
        <v>0</v>
      </c>
      <c r="CN64" s="122"/>
      <c r="CO64" s="122"/>
      <c r="CP64" s="122"/>
      <c r="CQ64" s="122"/>
      <c r="CR64" s="136"/>
      <c r="CS64" s="70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71"/>
    </row>
    <row r="65" spans="6:126" ht="42" customHeight="1" thickBot="1" x14ac:dyDescent="0.25">
      <c r="F65" s="57" t="s">
        <v>130</v>
      </c>
      <c r="G65" s="127">
        <f>IF(G64=0,"",G64/SUM(G64:CR64)*100)</f>
        <v>5.5906221821460766</v>
      </c>
      <c r="H65" s="127"/>
      <c r="I65" s="127"/>
      <c r="J65" s="127"/>
      <c r="K65" s="127"/>
      <c r="L65" s="127"/>
      <c r="M65" s="127">
        <f>IF(M64=0,"",M64/SUM(M64:CX64)*100)</f>
        <v>5.5873925501432655</v>
      </c>
      <c r="N65" s="127"/>
      <c r="O65" s="127"/>
      <c r="P65" s="127"/>
      <c r="Q65" s="127"/>
      <c r="R65" s="127"/>
      <c r="S65" s="127">
        <f>IF(S64=0,"",S64/SUM(S64:DD64)*100)</f>
        <v>9.155285786545269</v>
      </c>
      <c r="T65" s="127"/>
      <c r="U65" s="127"/>
      <c r="V65" s="127"/>
      <c r="W65" s="127"/>
      <c r="X65" s="127"/>
      <c r="Y65" s="127">
        <f>IF(Y64=0,"",Y64/SUM(Y64:DJ64)*100)</f>
        <v>9.8552338530066805</v>
      </c>
      <c r="Z65" s="127"/>
      <c r="AA65" s="127"/>
      <c r="AB65" s="127"/>
      <c r="AC65" s="127"/>
      <c r="AD65" s="127"/>
      <c r="AE65" s="127">
        <f>IF(AE64=0,"",AE64/SUM(AE64:DP64)*100)</f>
        <v>5.0030883261272399</v>
      </c>
      <c r="AF65" s="127"/>
      <c r="AG65" s="127"/>
      <c r="AH65" s="127"/>
      <c r="AI65" s="127"/>
      <c r="AJ65" s="127"/>
      <c r="AK65" s="127">
        <f>IF(AK64=0,"",AK64/SUM(AK64:DV64)*100)</f>
        <v>7.2171651495448641</v>
      </c>
      <c r="AL65" s="127"/>
      <c r="AM65" s="127"/>
      <c r="AN65" s="127"/>
      <c r="AO65" s="127"/>
      <c r="AP65" s="127"/>
      <c r="AQ65" s="127">
        <f>IF(AQ64=0,"",AQ64/SUM(AQ64:EB64)*100)</f>
        <v>17.028731604765241</v>
      </c>
      <c r="AR65" s="127"/>
      <c r="AS65" s="127"/>
      <c r="AT65" s="127"/>
      <c r="AU65" s="127"/>
      <c r="AV65" s="127"/>
      <c r="AW65" s="127">
        <f>IF(AW64=0,"",AW64/SUM(AW64:EH64)*100)</f>
        <v>19.003378378378379</v>
      </c>
      <c r="AX65" s="127"/>
      <c r="AY65" s="127"/>
      <c r="AZ65" s="127"/>
      <c r="BA65" s="127"/>
      <c r="BB65" s="127"/>
      <c r="BC65" s="127">
        <f>IF(BC64=0,"",BC64/SUM(BC64:EN64)*100)</f>
        <v>18.665276329509908</v>
      </c>
      <c r="BD65" s="127"/>
      <c r="BE65" s="127"/>
      <c r="BF65" s="127"/>
      <c r="BG65" s="127"/>
      <c r="BH65" s="127"/>
      <c r="BI65" s="127">
        <f>IF(BI64=0,"",BI64/SUM(BI64:ET64)*100)</f>
        <v>25.000000000000007</v>
      </c>
      <c r="BJ65" s="127"/>
      <c r="BK65" s="127"/>
      <c r="BL65" s="127"/>
      <c r="BM65" s="127"/>
      <c r="BN65" s="127"/>
      <c r="BO65" s="127">
        <f>IF(BO64=0,"",BO64/SUM(BO64:EZ64)*100)</f>
        <v>21.025641025641029</v>
      </c>
      <c r="BP65" s="127"/>
      <c r="BQ65" s="127"/>
      <c r="BR65" s="127"/>
      <c r="BS65" s="127"/>
      <c r="BT65" s="127"/>
      <c r="BU65" s="127">
        <f>IF(BU64=0,"",BU64/SUM(BU64:FF64)*100)</f>
        <v>50</v>
      </c>
      <c r="BV65" s="127"/>
      <c r="BW65" s="127"/>
      <c r="BX65" s="127"/>
      <c r="BY65" s="127"/>
      <c r="BZ65" s="127"/>
      <c r="CA65" s="127">
        <f>IF(CA64=0,"",CA64/SUM(CA64:FL64)*100)</f>
        <v>100</v>
      </c>
      <c r="CB65" s="127"/>
      <c r="CC65" s="127"/>
      <c r="CD65" s="127"/>
      <c r="CE65" s="127"/>
      <c r="CF65" s="127"/>
      <c r="CG65" s="127" t="str">
        <f>IF(CG64=0,"",CG64/SUM(CG64:FR64)*100)</f>
        <v/>
      </c>
      <c r="CH65" s="127"/>
      <c r="CI65" s="127"/>
      <c r="CJ65" s="127"/>
      <c r="CK65" s="127"/>
      <c r="CL65" s="127"/>
      <c r="CM65" s="127" t="str">
        <f>IF(CM64=0,"",CM64/SUM(CM64:FX64)*100)</f>
        <v/>
      </c>
      <c r="CN65" s="127"/>
      <c r="CO65" s="127"/>
      <c r="CP65" s="127"/>
      <c r="CQ65" s="127"/>
      <c r="CR65" s="128"/>
      <c r="CS65" s="67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9"/>
    </row>
    <row r="111" spans="6:126" ht="42" customHeight="1" x14ac:dyDescent="0.2">
      <c r="F111" s="75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7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</row>
    <row r="112" spans="6:126" ht="3" customHeight="1" x14ac:dyDescent="0.2">
      <c r="G112" s="121">
        <f t="shared" ref="G112:G121" si="1">IF(G52="","",IF(G52="Θ",9,IF(G52="Ο",3,1))*$C52)</f>
        <v>200</v>
      </c>
      <c r="H112" s="121"/>
      <c r="I112" s="121"/>
      <c r="J112" s="121"/>
      <c r="K112" s="121"/>
      <c r="L112" s="121"/>
      <c r="M112" s="121">
        <f t="shared" ref="M112:M121" si="2">IF(M52="","",IF(M52="Θ",9,IF(M52="Ο",3,1))*$C52)</f>
        <v>200</v>
      </c>
      <c r="N112" s="121"/>
      <c r="O112" s="121"/>
      <c r="P112" s="121"/>
      <c r="Q112" s="121"/>
      <c r="R112" s="121"/>
      <c r="S112" s="121">
        <f t="shared" ref="S112:S121" si="3">IF(S52="","",IF(S52="Θ",9,IF(S52="Ο",3,1))*$C52)</f>
        <v>200</v>
      </c>
      <c r="T112" s="121"/>
      <c r="U112" s="121"/>
      <c r="V112" s="121"/>
      <c r="W112" s="121"/>
      <c r="X112" s="121"/>
      <c r="Y112" s="121" t="str">
        <f t="shared" ref="Y112:Y121" si="4">IF(Y52="","",IF(Y52="Θ",9,IF(Y52="Ο",3,1))*$C52)</f>
        <v/>
      </c>
      <c r="Z112" s="121"/>
      <c r="AA112" s="121"/>
      <c r="AB112" s="121"/>
      <c r="AC112" s="121"/>
      <c r="AD112" s="121"/>
      <c r="AE112" s="121" t="str">
        <f t="shared" ref="AE112:AE121" si="5">IF(AE52="","",IF(AE52="Θ",9,IF(AE52="Ο",3,1))*$C52)</f>
        <v/>
      </c>
      <c r="AF112" s="121"/>
      <c r="AG112" s="121"/>
      <c r="AH112" s="121"/>
      <c r="AI112" s="121"/>
      <c r="AJ112" s="121"/>
      <c r="AK112" s="121">
        <f t="shared" ref="AK112:AK121" si="6">IF(AK52="","",IF(AK52="Θ",9,IF(AK52="Ο",3,1))*$C52)</f>
        <v>66.666666666666657</v>
      </c>
      <c r="AL112" s="121"/>
      <c r="AM112" s="121"/>
      <c r="AN112" s="121"/>
      <c r="AO112" s="121"/>
      <c r="AP112" s="121"/>
      <c r="AQ112" s="121">
        <f t="shared" ref="AQ112:AQ121" si="7">IF(AQ52="","",IF(AQ52="Θ",9,IF(AQ52="Ο",3,1))*$C52)</f>
        <v>200</v>
      </c>
      <c r="AR112" s="121"/>
      <c r="AS112" s="121"/>
      <c r="AT112" s="121"/>
      <c r="AU112" s="121"/>
      <c r="AV112" s="121"/>
      <c r="AW112" s="121" t="str">
        <f t="shared" ref="AW112:AW121" si="8">IF(AW52="","",IF(AW52="Θ",9,IF(AW52="Ο",3,1))*$C52)</f>
        <v/>
      </c>
      <c r="AX112" s="121"/>
      <c r="AY112" s="121"/>
      <c r="AZ112" s="121"/>
      <c r="BA112" s="121"/>
      <c r="BB112" s="121"/>
      <c r="BC112" s="121" t="str">
        <f t="shared" ref="BC112:BC121" si="9">IF(BC52="","",IF(BC52="Θ",9,IF(BC52="Ο",3,1))*$C52)</f>
        <v/>
      </c>
      <c r="BD112" s="121"/>
      <c r="BE112" s="121"/>
      <c r="BF112" s="121"/>
      <c r="BG112" s="121"/>
      <c r="BH112" s="121"/>
      <c r="BI112" s="121" t="str">
        <f t="shared" ref="BI112:BI121" si="10">IF(BI52="","",IF(BI52="Θ",9,IF(BI52="Ο",3,1))*$C52)</f>
        <v/>
      </c>
      <c r="BJ112" s="121"/>
      <c r="BK112" s="121"/>
      <c r="BL112" s="121"/>
      <c r="BM112" s="121"/>
      <c r="BN112" s="121"/>
      <c r="BO112" s="121" t="str">
        <f t="shared" ref="BO112:BO121" si="11">IF(BO52="","",IF(BO52="Θ",9,IF(BO52="Ο",3,1))*$C52)</f>
        <v/>
      </c>
      <c r="BP112" s="121"/>
      <c r="BQ112" s="121"/>
      <c r="BR112" s="121"/>
      <c r="BS112" s="121"/>
      <c r="BT112" s="121"/>
      <c r="BU112" s="121">
        <f t="shared" ref="BU112:BU121" si="12">IF(BU52="","",IF(BU52="Θ",9,IF(BU52="Ο",3,1))*$C52)</f>
        <v>66.666666666666657</v>
      </c>
      <c r="BV112" s="121"/>
      <c r="BW112" s="121"/>
      <c r="BX112" s="121"/>
      <c r="BY112" s="121"/>
      <c r="BZ112" s="121"/>
      <c r="CA112" s="121">
        <f t="shared" ref="CA112:CA121" si="13">IF(CA52="","",IF(CA52="Θ",9,IF(CA52="Ο",3,1))*$C52)</f>
        <v>66.666666666666657</v>
      </c>
      <c r="CB112" s="121"/>
      <c r="CC112" s="121"/>
      <c r="CD112" s="121"/>
      <c r="CE112" s="121"/>
      <c r="CF112" s="121"/>
      <c r="CG112" s="121" t="str">
        <f t="shared" ref="CG112:CG121" si="14">IF(CG52="","",IF(CG52="Θ",9,IF(CG52="Ο",3,1))*$C52)</f>
        <v/>
      </c>
      <c r="CH112" s="121"/>
      <c r="CI112" s="121"/>
      <c r="CJ112" s="121"/>
      <c r="CK112" s="121"/>
      <c r="CL112" s="121"/>
      <c r="CM112" s="121" t="str">
        <f t="shared" ref="CM112:CM121" si="15">IF(CM52="","",IF(CM52="Θ",9,IF(CM52="Ο",3,1))*$C52)</f>
        <v/>
      </c>
      <c r="CN112" s="121"/>
      <c r="CO112" s="121"/>
      <c r="CP112" s="121"/>
      <c r="CQ112" s="121"/>
      <c r="CR112" s="121"/>
      <c r="CS112" s="49"/>
    </row>
    <row r="113" spans="7:97" ht="3" customHeight="1" x14ac:dyDescent="0.2">
      <c r="G113" s="120" t="str">
        <f t="shared" si="1"/>
        <v/>
      </c>
      <c r="H113" s="120"/>
      <c r="I113" s="120"/>
      <c r="J113" s="120"/>
      <c r="K113" s="120"/>
      <c r="L113" s="120"/>
      <c r="M113" s="120">
        <f t="shared" si="2"/>
        <v>60</v>
      </c>
      <c r="N113" s="120"/>
      <c r="O113" s="120"/>
      <c r="P113" s="120"/>
      <c r="Q113" s="120"/>
      <c r="R113" s="120"/>
      <c r="S113" s="120">
        <f t="shared" si="3"/>
        <v>20</v>
      </c>
      <c r="T113" s="120"/>
      <c r="U113" s="120"/>
      <c r="V113" s="120"/>
      <c r="W113" s="120"/>
      <c r="X113" s="120"/>
      <c r="Y113" s="120">
        <f t="shared" si="4"/>
        <v>180</v>
      </c>
      <c r="Z113" s="120"/>
      <c r="AA113" s="120"/>
      <c r="AB113" s="120"/>
      <c r="AC113" s="120"/>
      <c r="AD113" s="120"/>
      <c r="AE113" s="120">
        <f t="shared" si="5"/>
        <v>180</v>
      </c>
      <c r="AF113" s="120"/>
      <c r="AG113" s="120"/>
      <c r="AH113" s="120"/>
      <c r="AI113" s="120"/>
      <c r="AJ113" s="120"/>
      <c r="AK113" s="120">
        <f t="shared" si="6"/>
        <v>180</v>
      </c>
      <c r="AL113" s="120"/>
      <c r="AM113" s="120"/>
      <c r="AN113" s="120"/>
      <c r="AO113" s="120"/>
      <c r="AP113" s="120"/>
      <c r="AQ113" s="120">
        <f t="shared" si="7"/>
        <v>20</v>
      </c>
      <c r="AR113" s="120"/>
      <c r="AS113" s="120"/>
      <c r="AT113" s="120"/>
      <c r="AU113" s="120"/>
      <c r="AV113" s="120"/>
      <c r="AW113" s="120">
        <f t="shared" si="8"/>
        <v>180</v>
      </c>
      <c r="AX113" s="120"/>
      <c r="AY113" s="120"/>
      <c r="AZ113" s="120"/>
      <c r="BA113" s="120"/>
      <c r="BB113" s="120"/>
      <c r="BC113" s="120">
        <f t="shared" si="9"/>
        <v>180</v>
      </c>
      <c r="BD113" s="120"/>
      <c r="BE113" s="120"/>
      <c r="BF113" s="120"/>
      <c r="BG113" s="120"/>
      <c r="BH113" s="120"/>
      <c r="BI113" s="120">
        <f t="shared" si="10"/>
        <v>180</v>
      </c>
      <c r="BJ113" s="120"/>
      <c r="BK113" s="120"/>
      <c r="BL113" s="120"/>
      <c r="BM113" s="120"/>
      <c r="BN113" s="120"/>
      <c r="BO113" s="120">
        <f t="shared" si="11"/>
        <v>60</v>
      </c>
      <c r="BP113" s="120"/>
      <c r="BQ113" s="120"/>
      <c r="BR113" s="120"/>
      <c r="BS113" s="120"/>
      <c r="BT113" s="120"/>
      <c r="BU113" s="120">
        <f t="shared" si="12"/>
        <v>60</v>
      </c>
      <c r="BV113" s="120"/>
      <c r="BW113" s="120"/>
      <c r="BX113" s="120"/>
      <c r="BY113" s="120"/>
      <c r="BZ113" s="120"/>
      <c r="CA113" s="120">
        <f t="shared" si="13"/>
        <v>60</v>
      </c>
      <c r="CB113" s="120"/>
      <c r="CC113" s="120"/>
      <c r="CD113" s="120"/>
      <c r="CE113" s="120"/>
      <c r="CF113" s="120"/>
      <c r="CG113" s="120" t="str">
        <f t="shared" si="14"/>
        <v/>
      </c>
      <c r="CH113" s="120"/>
      <c r="CI113" s="120"/>
      <c r="CJ113" s="120"/>
      <c r="CK113" s="120"/>
      <c r="CL113" s="120"/>
      <c r="CM113" s="120" t="str">
        <f t="shared" si="15"/>
        <v/>
      </c>
      <c r="CN113" s="120"/>
      <c r="CO113" s="120"/>
      <c r="CP113" s="120"/>
      <c r="CQ113" s="120"/>
      <c r="CR113" s="120"/>
      <c r="CS113" s="49"/>
    </row>
    <row r="114" spans="7:97" ht="3" customHeight="1" x14ac:dyDescent="0.2">
      <c r="G114" s="120">
        <f t="shared" si="1"/>
        <v>53.333333333333336</v>
      </c>
      <c r="H114" s="120"/>
      <c r="I114" s="120"/>
      <c r="J114" s="120"/>
      <c r="K114" s="120"/>
      <c r="L114" s="120"/>
      <c r="M114" s="120" t="str">
        <f t="shared" si="2"/>
        <v/>
      </c>
      <c r="N114" s="120"/>
      <c r="O114" s="120"/>
      <c r="P114" s="120"/>
      <c r="Q114" s="120"/>
      <c r="R114" s="120"/>
      <c r="S114" s="120">
        <f t="shared" si="3"/>
        <v>160</v>
      </c>
      <c r="T114" s="120"/>
      <c r="U114" s="120"/>
      <c r="V114" s="120"/>
      <c r="W114" s="120"/>
      <c r="X114" s="120"/>
      <c r="Y114" s="120">
        <f t="shared" si="4"/>
        <v>53.333333333333336</v>
      </c>
      <c r="Z114" s="120"/>
      <c r="AA114" s="120"/>
      <c r="AB114" s="120"/>
      <c r="AC114" s="120"/>
      <c r="AD114" s="120"/>
      <c r="AE114" s="120" t="str">
        <f t="shared" si="5"/>
        <v/>
      </c>
      <c r="AF114" s="120"/>
      <c r="AG114" s="120"/>
      <c r="AH114" s="120"/>
      <c r="AI114" s="120"/>
      <c r="AJ114" s="120"/>
      <c r="AK114" s="120" t="str">
        <f t="shared" si="6"/>
        <v/>
      </c>
      <c r="AL114" s="120"/>
      <c r="AM114" s="120"/>
      <c r="AN114" s="120"/>
      <c r="AO114" s="120"/>
      <c r="AP114" s="120"/>
      <c r="AQ114" s="120">
        <f t="shared" si="7"/>
        <v>160</v>
      </c>
      <c r="AR114" s="120"/>
      <c r="AS114" s="120"/>
      <c r="AT114" s="120"/>
      <c r="AU114" s="120"/>
      <c r="AV114" s="120"/>
      <c r="AW114" s="120">
        <f t="shared" si="8"/>
        <v>160</v>
      </c>
      <c r="AX114" s="120"/>
      <c r="AY114" s="120"/>
      <c r="AZ114" s="120"/>
      <c r="BA114" s="120"/>
      <c r="BB114" s="120"/>
      <c r="BC114" s="120">
        <f t="shared" si="9"/>
        <v>17.777777777777779</v>
      </c>
      <c r="BD114" s="120"/>
      <c r="BE114" s="120"/>
      <c r="BF114" s="120"/>
      <c r="BG114" s="120"/>
      <c r="BH114" s="120"/>
      <c r="BI114" s="120">
        <f t="shared" si="10"/>
        <v>53.333333333333336</v>
      </c>
      <c r="BJ114" s="120"/>
      <c r="BK114" s="120"/>
      <c r="BL114" s="120"/>
      <c r="BM114" s="120"/>
      <c r="BN114" s="120"/>
      <c r="BO114" s="120">
        <f t="shared" si="11"/>
        <v>53.333333333333336</v>
      </c>
      <c r="BP114" s="120"/>
      <c r="BQ114" s="120"/>
      <c r="BR114" s="120"/>
      <c r="BS114" s="120"/>
      <c r="BT114" s="120"/>
      <c r="BU114" s="120">
        <f t="shared" si="12"/>
        <v>160</v>
      </c>
      <c r="BV114" s="120"/>
      <c r="BW114" s="120"/>
      <c r="BX114" s="120"/>
      <c r="BY114" s="120"/>
      <c r="BZ114" s="120"/>
      <c r="CA114" s="120">
        <f t="shared" si="13"/>
        <v>160</v>
      </c>
      <c r="CB114" s="120"/>
      <c r="CC114" s="120"/>
      <c r="CD114" s="120"/>
      <c r="CE114" s="120"/>
      <c r="CF114" s="120"/>
      <c r="CG114" s="120" t="str">
        <f t="shared" si="14"/>
        <v/>
      </c>
      <c r="CH114" s="120"/>
      <c r="CI114" s="120"/>
      <c r="CJ114" s="120"/>
      <c r="CK114" s="120"/>
      <c r="CL114" s="120"/>
      <c r="CM114" s="120" t="str">
        <f t="shared" si="15"/>
        <v/>
      </c>
      <c r="CN114" s="120"/>
      <c r="CO114" s="120"/>
      <c r="CP114" s="120"/>
      <c r="CQ114" s="120"/>
      <c r="CR114" s="120"/>
      <c r="CS114" s="49"/>
    </row>
    <row r="115" spans="7:97" ht="3" customHeight="1" x14ac:dyDescent="0.2">
      <c r="G115" s="120">
        <f t="shared" si="1"/>
        <v>22.222222222222221</v>
      </c>
      <c r="H115" s="120"/>
      <c r="I115" s="120"/>
      <c r="J115" s="120"/>
      <c r="K115" s="120"/>
      <c r="L115" s="120"/>
      <c r="M115" s="120" t="str">
        <f t="shared" si="2"/>
        <v/>
      </c>
      <c r="N115" s="120"/>
      <c r="O115" s="120"/>
      <c r="P115" s="120"/>
      <c r="Q115" s="120"/>
      <c r="R115" s="120"/>
      <c r="S115" s="120">
        <f t="shared" si="3"/>
        <v>22.222222222222221</v>
      </c>
      <c r="T115" s="120"/>
      <c r="U115" s="120"/>
      <c r="V115" s="120"/>
      <c r="W115" s="120"/>
      <c r="X115" s="120"/>
      <c r="Y115" s="120" t="str">
        <f t="shared" si="4"/>
        <v/>
      </c>
      <c r="Z115" s="120"/>
      <c r="AA115" s="120"/>
      <c r="AB115" s="120"/>
      <c r="AC115" s="120"/>
      <c r="AD115" s="120"/>
      <c r="AE115" s="120" t="str">
        <f t="shared" si="5"/>
        <v/>
      </c>
      <c r="AF115" s="120"/>
      <c r="AG115" s="120"/>
      <c r="AH115" s="120"/>
      <c r="AI115" s="120"/>
      <c r="AJ115" s="120"/>
      <c r="AK115" s="120" t="str">
        <f t="shared" si="6"/>
        <v/>
      </c>
      <c r="AL115" s="120"/>
      <c r="AM115" s="120"/>
      <c r="AN115" s="120"/>
      <c r="AO115" s="120"/>
      <c r="AP115" s="120"/>
      <c r="AQ115" s="120" t="str">
        <f t="shared" si="7"/>
        <v/>
      </c>
      <c r="AR115" s="120"/>
      <c r="AS115" s="120"/>
      <c r="AT115" s="120"/>
      <c r="AU115" s="120"/>
      <c r="AV115" s="120"/>
      <c r="AW115" s="120" t="str">
        <f t="shared" si="8"/>
        <v/>
      </c>
      <c r="AX115" s="120"/>
      <c r="AY115" s="120"/>
      <c r="AZ115" s="120"/>
      <c r="BA115" s="120"/>
      <c r="BB115" s="120"/>
      <c r="BC115" s="120">
        <f t="shared" si="9"/>
        <v>200</v>
      </c>
      <c r="BD115" s="120"/>
      <c r="BE115" s="120"/>
      <c r="BF115" s="120"/>
      <c r="BG115" s="120"/>
      <c r="BH115" s="120"/>
      <c r="BI115" s="120">
        <f t="shared" si="10"/>
        <v>200</v>
      </c>
      <c r="BJ115" s="120"/>
      <c r="BK115" s="120"/>
      <c r="BL115" s="120"/>
      <c r="BM115" s="120"/>
      <c r="BN115" s="120"/>
      <c r="BO115" s="120" t="str">
        <f t="shared" si="11"/>
        <v/>
      </c>
      <c r="BP115" s="120"/>
      <c r="BQ115" s="120"/>
      <c r="BR115" s="120"/>
      <c r="BS115" s="120"/>
      <c r="BT115" s="120"/>
      <c r="BU115" s="120">
        <f t="shared" si="12"/>
        <v>66.666666666666657</v>
      </c>
      <c r="BV115" s="120"/>
      <c r="BW115" s="120"/>
      <c r="BX115" s="120"/>
      <c r="BY115" s="120"/>
      <c r="BZ115" s="120"/>
      <c r="CA115" s="120">
        <f t="shared" si="13"/>
        <v>66.666666666666657</v>
      </c>
      <c r="CB115" s="120"/>
      <c r="CC115" s="120"/>
      <c r="CD115" s="120"/>
      <c r="CE115" s="120"/>
      <c r="CF115" s="120"/>
      <c r="CG115" s="120" t="str">
        <f t="shared" si="14"/>
        <v/>
      </c>
      <c r="CH115" s="120"/>
      <c r="CI115" s="120"/>
      <c r="CJ115" s="120"/>
      <c r="CK115" s="120"/>
      <c r="CL115" s="120"/>
      <c r="CM115" s="120" t="str">
        <f t="shared" si="15"/>
        <v/>
      </c>
      <c r="CN115" s="120"/>
      <c r="CO115" s="120"/>
      <c r="CP115" s="120"/>
      <c r="CQ115" s="120"/>
      <c r="CR115" s="120"/>
      <c r="CS115" s="49"/>
    </row>
    <row r="116" spans="7:97" ht="3" customHeight="1" x14ac:dyDescent="0.2">
      <c r="G116" s="120" t="str">
        <f t="shared" si="1"/>
        <v/>
      </c>
      <c r="H116" s="120"/>
      <c r="I116" s="120"/>
      <c r="J116" s="120"/>
      <c r="K116" s="120"/>
      <c r="L116" s="120"/>
      <c r="M116" s="120" t="str">
        <f t="shared" si="2"/>
        <v/>
      </c>
      <c r="N116" s="120"/>
      <c r="O116" s="120"/>
      <c r="P116" s="120"/>
      <c r="Q116" s="120"/>
      <c r="R116" s="120"/>
      <c r="S116" s="120" t="str">
        <f t="shared" si="3"/>
        <v/>
      </c>
      <c r="T116" s="120"/>
      <c r="U116" s="120"/>
      <c r="V116" s="120"/>
      <c r="W116" s="120"/>
      <c r="X116" s="120"/>
      <c r="Y116" s="120">
        <f t="shared" si="4"/>
        <v>160</v>
      </c>
      <c r="Z116" s="120"/>
      <c r="AA116" s="120"/>
      <c r="AB116" s="120"/>
      <c r="AC116" s="120"/>
      <c r="AD116" s="120"/>
      <c r="AE116" s="120" t="str">
        <f t="shared" si="5"/>
        <v/>
      </c>
      <c r="AF116" s="120"/>
      <c r="AG116" s="120"/>
      <c r="AH116" s="120"/>
      <c r="AI116" s="120"/>
      <c r="AJ116" s="120"/>
      <c r="AK116" s="120" t="str">
        <f t="shared" si="6"/>
        <v/>
      </c>
      <c r="AL116" s="120"/>
      <c r="AM116" s="120"/>
      <c r="AN116" s="120"/>
      <c r="AO116" s="120"/>
      <c r="AP116" s="120"/>
      <c r="AQ116" s="120">
        <f t="shared" si="7"/>
        <v>160</v>
      </c>
      <c r="AR116" s="120"/>
      <c r="AS116" s="120"/>
      <c r="AT116" s="120"/>
      <c r="AU116" s="120"/>
      <c r="AV116" s="120"/>
      <c r="AW116" s="120">
        <f t="shared" si="8"/>
        <v>160</v>
      </c>
      <c r="AX116" s="120"/>
      <c r="AY116" s="120"/>
      <c r="AZ116" s="120"/>
      <c r="BA116" s="120"/>
      <c r="BB116" s="120"/>
      <c r="BC116" s="120" t="str">
        <f t="shared" si="9"/>
        <v/>
      </c>
      <c r="BD116" s="120"/>
      <c r="BE116" s="120"/>
      <c r="BF116" s="120"/>
      <c r="BG116" s="120"/>
      <c r="BH116" s="120"/>
      <c r="BI116" s="120" t="str">
        <f t="shared" si="10"/>
        <v/>
      </c>
      <c r="BJ116" s="120"/>
      <c r="BK116" s="120"/>
      <c r="BL116" s="120"/>
      <c r="BM116" s="120"/>
      <c r="BN116" s="120"/>
      <c r="BO116" s="120">
        <f t="shared" si="11"/>
        <v>160</v>
      </c>
      <c r="BP116" s="120"/>
      <c r="BQ116" s="120"/>
      <c r="BR116" s="120"/>
      <c r="BS116" s="120"/>
      <c r="BT116" s="120"/>
      <c r="BU116" s="120">
        <f t="shared" si="12"/>
        <v>160</v>
      </c>
      <c r="BV116" s="120"/>
      <c r="BW116" s="120"/>
      <c r="BX116" s="120"/>
      <c r="BY116" s="120"/>
      <c r="BZ116" s="120"/>
      <c r="CA116" s="120">
        <f t="shared" si="13"/>
        <v>160</v>
      </c>
      <c r="CB116" s="120"/>
      <c r="CC116" s="120"/>
      <c r="CD116" s="120"/>
      <c r="CE116" s="120"/>
      <c r="CF116" s="120"/>
      <c r="CG116" s="120" t="str">
        <f t="shared" si="14"/>
        <v/>
      </c>
      <c r="CH116" s="120"/>
      <c r="CI116" s="120"/>
      <c r="CJ116" s="120"/>
      <c r="CK116" s="120"/>
      <c r="CL116" s="120"/>
      <c r="CM116" s="120" t="str">
        <f t="shared" si="15"/>
        <v/>
      </c>
      <c r="CN116" s="120"/>
      <c r="CO116" s="120"/>
      <c r="CP116" s="120"/>
      <c r="CQ116" s="120"/>
      <c r="CR116" s="120"/>
      <c r="CS116" s="49"/>
    </row>
    <row r="117" spans="7:97" ht="3" customHeight="1" x14ac:dyDescent="0.2">
      <c r="G117" s="120" t="str">
        <f t="shared" si="1"/>
        <v/>
      </c>
      <c r="H117" s="120"/>
      <c r="I117" s="120"/>
      <c r="J117" s="120"/>
      <c r="K117" s="120"/>
      <c r="L117" s="120"/>
      <c r="M117" s="120" t="str">
        <f t="shared" si="2"/>
        <v/>
      </c>
      <c r="N117" s="120"/>
      <c r="O117" s="120"/>
      <c r="P117" s="120"/>
      <c r="Q117" s="120"/>
      <c r="R117" s="120"/>
      <c r="S117" s="120" t="str">
        <f t="shared" si="3"/>
        <v/>
      </c>
      <c r="T117" s="120"/>
      <c r="U117" s="120"/>
      <c r="V117" s="120"/>
      <c r="W117" s="120"/>
      <c r="X117" s="120"/>
      <c r="Y117" s="120" t="str">
        <f t="shared" si="4"/>
        <v/>
      </c>
      <c r="Z117" s="120"/>
      <c r="AA117" s="120"/>
      <c r="AB117" s="120"/>
      <c r="AC117" s="120"/>
      <c r="AD117" s="120"/>
      <c r="AE117" s="120" t="str">
        <f t="shared" si="5"/>
        <v/>
      </c>
      <c r="AF117" s="120"/>
      <c r="AG117" s="120"/>
      <c r="AH117" s="120"/>
      <c r="AI117" s="120"/>
      <c r="AJ117" s="120"/>
      <c r="AK117" s="120" t="str">
        <f t="shared" si="6"/>
        <v/>
      </c>
      <c r="AL117" s="120"/>
      <c r="AM117" s="120"/>
      <c r="AN117" s="120"/>
      <c r="AO117" s="120"/>
      <c r="AP117" s="120"/>
      <c r="AQ117" s="120" t="str">
        <f t="shared" si="7"/>
        <v/>
      </c>
      <c r="AR117" s="120"/>
      <c r="AS117" s="120"/>
      <c r="AT117" s="120"/>
      <c r="AU117" s="120"/>
      <c r="AV117" s="120"/>
      <c r="AW117" s="120" t="str">
        <f t="shared" si="8"/>
        <v/>
      </c>
      <c r="AX117" s="120"/>
      <c r="AY117" s="120"/>
      <c r="AZ117" s="120"/>
      <c r="BA117" s="120"/>
      <c r="BB117" s="120"/>
      <c r="BC117" s="120" t="str">
        <f t="shared" si="9"/>
        <v/>
      </c>
      <c r="BD117" s="120"/>
      <c r="BE117" s="120"/>
      <c r="BF117" s="120"/>
      <c r="BG117" s="120"/>
      <c r="BH117" s="120"/>
      <c r="BI117" s="120" t="str">
        <f t="shared" si="10"/>
        <v/>
      </c>
      <c r="BJ117" s="120"/>
      <c r="BK117" s="120"/>
      <c r="BL117" s="120"/>
      <c r="BM117" s="120"/>
      <c r="BN117" s="120"/>
      <c r="BO117" s="120" t="str">
        <f t="shared" si="11"/>
        <v/>
      </c>
      <c r="BP117" s="120"/>
      <c r="BQ117" s="120"/>
      <c r="BR117" s="120"/>
      <c r="BS117" s="120"/>
      <c r="BT117" s="120"/>
      <c r="BU117" s="120" t="str">
        <f t="shared" si="12"/>
        <v/>
      </c>
      <c r="BV117" s="120"/>
      <c r="BW117" s="120"/>
      <c r="BX117" s="120"/>
      <c r="BY117" s="120"/>
      <c r="BZ117" s="120"/>
      <c r="CA117" s="120" t="str">
        <f t="shared" si="13"/>
        <v/>
      </c>
      <c r="CB117" s="120"/>
      <c r="CC117" s="120"/>
      <c r="CD117" s="120"/>
      <c r="CE117" s="120"/>
      <c r="CF117" s="120"/>
      <c r="CG117" s="120" t="str">
        <f t="shared" si="14"/>
        <v/>
      </c>
      <c r="CH117" s="120"/>
      <c r="CI117" s="120"/>
      <c r="CJ117" s="120"/>
      <c r="CK117" s="120"/>
      <c r="CL117" s="120"/>
      <c r="CM117" s="120" t="str">
        <f t="shared" si="15"/>
        <v/>
      </c>
      <c r="CN117" s="120"/>
      <c r="CO117" s="120"/>
      <c r="CP117" s="120"/>
      <c r="CQ117" s="120"/>
      <c r="CR117" s="120"/>
      <c r="CS117" s="49"/>
    </row>
    <row r="118" spans="7:97" ht="3" customHeight="1" x14ac:dyDescent="0.2">
      <c r="G118" s="120" t="str">
        <f t="shared" si="1"/>
        <v/>
      </c>
      <c r="H118" s="120"/>
      <c r="I118" s="120"/>
      <c r="J118" s="120"/>
      <c r="K118" s="120"/>
      <c r="L118" s="120"/>
      <c r="M118" s="120" t="str">
        <f t="shared" si="2"/>
        <v/>
      </c>
      <c r="N118" s="120"/>
      <c r="O118" s="120"/>
      <c r="P118" s="120"/>
      <c r="Q118" s="120"/>
      <c r="R118" s="120"/>
      <c r="S118" s="120" t="str">
        <f t="shared" si="3"/>
        <v/>
      </c>
      <c r="T118" s="120"/>
      <c r="U118" s="120"/>
      <c r="V118" s="120"/>
      <c r="W118" s="120"/>
      <c r="X118" s="120"/>
      <c r="Y118" s="120" t="str">
        <f t="shared" si="4"/>
        <v/>
      </c>
      <c r="Z118" s="120"/>
      <c r="AA118" s="120"/>
      <c r="AB118" s="120"/>
      <c r="AC118" s="120"/>
      <c r="AD118" s="120"/>
      <c r="AE118" s="120" t="str">
        <f t="shared" si="5"/>
        <v/>
      </c>
      <c r="AF118" s="120"/>
      <c r="AG118" s="120"/>
      <c r="AH118" s="120"/>
      <c r="AI118" s="120"/>
      <c r="AJ118" s="120"/>
      <c r="AK118" s="120" t="str">
        <f t="shared" si="6"/>
        <v/>
      </c>
      <c r="AL118" s="120"/>
      <c r="AM118" s="120"/>
      <c r="AN118" s="120"/>
      <c r="AO118" s="120"/>
      <c r="AP118" s="120"/>
      <c r="AQ118" s="120" t="str">
        <f t="shared" si="7"/>
        <v/>
      </c>
      <c r="AR118" s="120"/>
      <c r="AS118" s="120"/>
      <c r="AT118" s="120"/>
      <c r="AU118" s="120"/>
      <c r="AV118" s="120"/>
      <c r="AW118" s="120" t="str">
        <f t="shared" si="8"/>
        <v/>
      </c>
      <c r="AX118" s="120"/>
      <c r="AY118" s="120"/>
      <c r="AZ118" s="120"/>
      <c r="BA118" s="120"/>
      <c r="BB118" s="120"/>
      <c r="BC118" s="120" t="str">
        <f t="shared" si="9"/>
        <v/>
      </c>
      <c r="BD118" s="120"/>
      <c r="BE118" s="120"/>
      <c r="BF118" s="120"/>
      <c r="BG118" s="120"/>
      <c r="BH118" s="120"/>
      <c r="BI118" s="120" t="str">
        <f t="shared" si="10"/>
        <v/>
      </c>
      <c r="BJ118" s="120"/>
      <c r="BK118" s="120"/>
      <c r="BL118" s="120"/>
      <c r="BM118" s="120"/>
      <c r="BN118" s="120"/>
      <c r="BO118" s="120" t="str">
        <f t="shared" si="11"/>
        <v/>
      </c>
      <c r="BP118" s="120"/>
      <c r="BQ118" s="120"/>
      <c r="BR118" s="120"/>
      <c r="BS118" s="120"/>
      <c r="BT118" s="120"/>
      <c r="BU118" s="120" t="str">
        <f t="shared" si="12"/>
        <v/>
      </c>
      <c r="BV118" s="120"/>
      <c r="BW118" s="120"/>
      <c r="BX118" s="120"/>
      <c r="BY118" s="120"/>
      <c r="BZ118" s="120"/>
      <c r="CA118" s="120" t="str">
        <f t="shared" si="13"/>
        <v/>
      </c>
      <c r="CB118" s="120"/>
      <c r="CC118" s="120"/>
      <c r="CD118" s="120"/>
      <c r="CE118" s="120"/>
      <c r="CF118" s="120"/>
      <c r="CG118" s="120" t="str">
        <f t="shared" si="14"/>
        <v/>
      </c>
      <c r="CH118" s="120"/>
      <c r="CI118" s="120"/>
      <c r="CJ118" s="120"/>
      <c r="CK118" s="120"/>
      <c r="CL118" s="120"/>
      <c r="CM118" s="120" t="str">
        <f t="shared" si="15"/>
        <v/>
      </c>
      <c r="CN118" s="120"/>
      <c r="CO118" s="120"/>
      <c r="CP118" s="120"/>
      <c r="CQ118" s="120"/>
      <c r="CR118" s="120"/>
      <c r="CS118" s="49"/>
    </row>
    <row r="119" spans="7:97" ht="3" customHeight="1" x14ac:dyDescent="0.2">
      <c r="G119" s="120" t="str">
        <f t="shared" si="1"/>
        <v/>
      </c>
      <c r="H119" s="120"/>
      <c r="I119" s="120"/>
      <c r="J119" s="120"/>
      <c r="K119" s="120"/>
      <c r="L119" s="120"/>
      <c r="M119" s="120" t="str">
        <f t="shared" si="2"/>
        <v/>
      </c>
      <c r="N119" s="120"/>
      <c r="O119" s="120"/>
      <c r="P119" s="120"/>
      <c r="Q119" s="120"/>
      <c r="R119" s="120"/>
      <c r="S119" s="120" t="str">
        <f t="shared" si="3"/>
        <v/>
      </c>
      <c r="T119" s="120"/>
      <c r="U119" s="120"/>
      <c r="V119" s="120"/>
      <c r="W119" s="120"/>
      <c r="X119" s="120"/>
      <c r="Y119" s="120" t="str">
        <f t="shared" si="4"/>
        <v/>
      </c>
      <c r="Z119" s="120"/>
      <c r="AA119" s="120"/>
      <c r="AB119" s="120"/>
      <c r="AC119" s="120"/>
      <c r="AD119" s="120"/>
      <c r="AE119" s="120" t="str">
        <f t="shared" si="5"/>
        <v/>
      </c>
      <c r="AF119" s="120"/>
      <c r="AG119" s="120"/>
      <c r="AH119" s="120"/>
      <c r="AI119" s="120"/>
      <c r="AJ119" s="120"/>
      <c r="AK119" s="120" t="str">
        <f t="shared" si="6"/>
        <v/>
      </c>
      <c r="AL119" s="120"/>
      <c r="AM119" s="120"/>
      <c r="AN119" s="120"/>
      <c r="AO119" s="120"/>
      <c r="AP119" s="120"/>
      <c r="AQ119" s="120" t="str">
        <f t="shared" si="7"/>
        <v/>
      </c>
      <c r="AR119" s="120"/>
      <c r="AS119" s="120"/>
      <c r="AT119" s="120"/>
      <c r="AU119" s="120"/>
      <c r="AV119" s="120"/>
      <c r="AW119" s="120" t="str">
        <f t="shared" si="8"/>
        <v/>
      </c>
      <c r="AX119" s="120"/>
      <c r="AY119" s="120"/>
      <c r="AZ119" s="120"/>
      <c r="BA119" s="120"/>
      <c r="BB119" s="120"/>
      <c r="BC119" s="120" t="str">
        <f t="shared" si="9"/>
        <v/>
      </c>
      <c r="BD119" s="120"/>
      <c r="BE119" s="120"/>
      <c r="BF119" s="120"/>
      <c r="BG119" s="120"/>
      <c r="BH119" s="120"/>
      <c r="BI119" s="120" t="str">
        <f t="shared" si="10"/>
        <v/>
      </c>
      <c r="BJ119" s="120"/>
      <c r="BK119" s="120"/>
      <c r="BL119" s="120"/>
      <c r="BM119" s="120"/>
      <c r="BN119" s="120"/>
      <c r="BO119" s="120" t="str">
        <f t="shared" si="11"/>
        <v/>
      </c>
      <c r="BP119" s="120"/>
      <c r="BQ119" s="120"/>
      <c r="BR119" s="120"/>
      <c r="BS119" s="120"/>
      <c r="BT119" s="120"/>
      <c r="BU119" s="120" t="str">
        <f t="shared" si="12"/>
        <v/>
      </c>
      <c r="BV119" s="120"/>
      <c r="BW119" s="120"/>
      <c r="BX119" s="120"/>
      <c r="BY119" s="120"/>
      <c r="BZ119" s="120"/>
      <c r="CA119" s="120" t="str">
        <f t="shared" si="13"/>
        <v/>
      </c>
      <c r="CB119" s="120"/>
      <c r="CC119" s="120"/>
      <c r="CD119" s="120"/>
      <c r="CE119" s="120"/>
      <c r="CF119" s="120"/>
      <c r="CG119" s="120" t="str">
        <f t="shared" si="14"/>
        <v/>
      </c>
      <c r="CH119" s="120"/>
      <c r="CI119" s="120"/>
      <c r="CJ119" s="120"/>
      <c r="CK119" s="120"/>
      <c r="CL119" s="120"/>
      <c r="CM119" s="120" t="str">
        <f t="shared" si="15"/>
        <v/>
      </c>
      <c r="CN119" s="120"/>
      <c r="CO119" s="120"/>
      <c r="CP119" s="120"/>
      <c r="CQ119" s="120"/>
      <c r="CR119" s="120"/>
      <c r="CS119" s="49"/>
    </row>
    <row r="120" spans="7:97" ht="3" customHeight="1" x14ac:dyDescent="0.2">
      <c r="G120" s="120" t="str">
        <f t="shared" si="1"/>
        <v/>
      </c>
      <c r="H120" s="120"/>
      <c r="I120" s="120"/>
      <c r="J120" s="120"/>
      <c r="K120" s="120"/>
      <c r="L120" s="120"/>
      <c r="M120" s="120" t="str">
        <f t="shared" si="2"/>
        <v/>
      </c>
      <c r="N120" s="120"/>
      <c r="O120" s="120"/>
      <c r="P120" s="120"/>
      <c r="Q120" s="120"/>
      <c r="R120" s="120"/>
      <c r="S120" s="120" t="str">
        <f t="shared" si="3"/>
        <v/>
      </c>
      <c r="T120" s="120"/>
      <c r="U120" s="120"/>
      <c r="V120" s="120"/>
      <c r="W120" s="120"/>
      <c r="X120" s="120"/>
      <c r="Y120" s="120" t="str">
        <f t="shared" si="4"/>
        <v/>
      </c>
      <c r="Z120" s="120"/>
      <c r="AA120" s="120"/>
      <c r="AB120" s="120"/>
      <c r="AC120" s="120"/>
      <c r="AD120" s="120"/>
      <c r="AE120" s="120" t="str">
        <f t="shared" si="5"/>
        <v/>
      </c>
      <c r="AF120" s="120"/>
      <c r="AG120" s="120"/>
      <c r="AH120" s="120"/>
      <c r="AI120" s="120"/>
      <c r="AJ120" s="120"/>
      <c r="AK120" s="120" t="str">
        <f t="shared" si="6"/>
        <v/>
      </c>
      <c r="AL120" s="120"/>
      <c r="AM120" s="120"/>
      <c r="AN120" s="120"/>
      <c r="AO120" s="120"/>
      <c r="AP120" s="120"/>
      <c r="AQ120" s="120" t="str">
        <f t="shared" si="7"/>
        <v/>
      </c>
      <c r="AR120" s="120"/>
      <c r="AS120" s="120"/>
      <c r="AT120" s="120"/>
      <c r="AU120" s="120"/>
      <c r="AV120" s="120"/>
      <c r="AW120" s="120" t="str">
        <f t="shared" si="8"/>
        <v/>
      </c>
      <c r="AX120" s="120"/>
      <c r="AY120" s="120"/>
      <c r="AZ120" s="120"/>
      <c r="BA120" s="120"/>
      <c r="BB120" s="120"/>
      <c r="BC120" s="120" t="str">
        <f t="shared" si="9"/>
        <v/>
      </c>
      <c r="BD120" s="120"/>
      <c r="BE120" s="120"/>
      <c r="BF120" s="120"/>
      <c r="BG120" s="120"/>
      <c r="BH120" s="120"/>
      <c r="BI120" s="120" t="str">
        <f t="shared" si="10"/>
        <v/>
      </c>
      <c r="BJ120" s="120"/>
      <c r="BK120" s="120"/>
      <c r="BL120" s="120"/>
      <c r="BM120" s="120"/>
      <c r="BN120" s="120"/>
      <c r="BO120" s="120" t="str">
        <f t="shared" si="11"/>
        <v/>
      </c>
      <c r="BP120" s="120"/>
      <c r="BQ120" s="120"/>
      <c r="BR120" s="120"/>
      <c r="BS120" s="120"/>
      <c r="BT120" s="120"/>
      <c r="BU120" s="120" t="str">
        <f t="shared" si="12"/>
        <v/>
      </c>
      <c r="BV120" s="120"/>
      <c r="BW120" s="120"/>
      <c r="BX120" s="120"/>
      <c r="BY120" s="120"/>
      <c r="BZ120" s="120"/>
      <c r="CA120" s="120" t="str">
        <f t="shared" si="13"/>
        <v/>
      </c>
      <c r="CB120" s="120"/>
      <c r="CC120" s="120"/>
      <c r="CD120" s="120"/>
      <c r="CE120" s="120"/>
      <c r="CF120" s="120"/>
      <c r="CG120" s="120" t="str">
        <f t="shared" si="14"/>
        <v/>
      </c>
      <c r="CH120" s="120"/>
      <c r="CI120" s="120"/>
      <c r="CJ120" s="120"/>
      <c r="CK120" s="120"/>
      <c r="CL120" s="120"/>
      <c r="CM120" s="120" t="str">
        <f t="shared" si="15"/>
        <v/>
      </c>
      <c r="CN120" s="120"/>
      <c r="CO120" s="120"/>
      <c r="CP120" s="120"/>
      <c r="CQ120" s="120"/>
      <c r="CR120" s="120"/>
      <c r="CS120" s="49"/>
    </row>
    <row r="121" spans="7:97" ht="3" customHeight="1" x14ac:dyDescent="0.2">
      <c r="G121" s="120" t="str">
        <f t="shared" si="1"/>
        <v/>
      </c>
      <c r="H121" s="120"/>
      <c r="I121" s="120"/>
      <c r="J121" s="120"/>
      <c r="K121" s="120"/>
      <c r="L121" s="120"/>
      <c r="M121" s="120" t="str">
        <f t="shared" si="2"/>
        <v/>
      </c>
      <c r="N121" s="120"/>
      <c r="O121" s="120"/>
      <c r="P121" s="120"/>
      <c r="Q121" s="120"/>
      <c r="R121" s="120"/>
      <c r="S121" s="120" t="str">
        <f t="shared" si="3"/>
        <v/>
      </c>
      <c r="T121" s="120"/>
      <c r="U121" s="120"/>
      <c r="V121" s="120"/>
      <c r="W121" s="120"/>
      <c r="X121" s="120"/>
      <c r="Y121" s="120" t="str">
        <f t="shared" si="4"/>
        <v/>
      </c>
      <c r="Z121" s="120"/>
      <c r="AA121" s="120"/>
      <c r="AB121" s="120"/>
      <c r="AC121" s="120"/>
      <c r="AD121" s="120"/>
      <c r="AE121" s="120" t="str">
        <f t="shared" si="5"/>
        <v/>
      </c>
      <c r="AF121" s="120"/>
      <c r="AG121" s="120"/>
      <c r="AH121" s="120"/>
      <c r="AI121" s="120"/>
      <c r="AJ121" s="120"/>
      <c r="AK121" s="120" t="str">
        <f t="shared" si="6"/>
        <v/>
      </c>
      <c r="AL121" s="120"/>
      <c r="AM121" s="120"/>
      <c r="AN121" s="120"/>
      <c r="AO121" s="120"/>
      <c r="AP121" s="120"/>
      <c r="AQ121" s="120" t="str">
        <f t="shared" si="7"/>
        <v/>
      </c>
      <c r="AR121" s="120"/>
      <c r="AS121" s="120"/>
      <c r="AT121" s="120"/>
      <c r="AU121" s="120"/>
      <c r="AV121" s="120"/>
      <c r="AW121" s="120" t="str">
        <f t="shared" si="8"/>
        <v/>
      </c>
      <c r="AX121" s="120"/>
      <c r="AY121" s="120"/>
      <c r="AZ121" s="120"/>
      <c r="BA121" s="120"/>
      <c r="BB121" s="120"/>
      <c r="BC121" s="120" t="str">
        <f t="shared" si="9"/>
        <v/>
      </c>
      <c r="BD121" s="120"/>
      <c r="BE121" s="120"/>
      <c r="BF121" s="120"/>
      <c r="BG121" s="120"/>
      <c r="BH121" s="120"/>
      <c r="BI121" s="120" t="str">
        <f t="shared" si="10"/>
        <v/>
      </c>
      <c r="BJ121" s="120"/>
      <c r="BK121" s="120"/>
      <c r="BL121" s="120"/>
      <c r="BM121" s="120"/>
      <c r="BN121" s="120"/>
      <c r="BO121" s="120" t="str">
        <f t="shared" si="11"/>
        <v/>
      </c>
      <c r="BP121" s="120"/>
      <c r="BQ121" s="120"/>
      <c r="BR121" s="120"/>
      <c r="BS121" s="120"/>
      <c r="BT121" s="120"/>
      <c r="BU121" s="120" t="str">
        <f t="shared" si="12"/>
        <v/>
      </c>
      <c r="BV121" s="120"/>
      <c r="BW121" s="120"/>
      <c r="BX121" s="120"/>
      <c r="BY121" s="120"/>
      <c r="BZ121" s="120"/>
      <c r="CA121" s="120" t="str">
        <f t="shared" si="13"/>
        <v/>
      </c>
      <c r="CB121" s="120"/>
      <c r="CC121" s="120"/>
      <c r="CD121" s="120"/>
      <c r="CE121" s="120"/>
      <c r="CF121" s="120"/>
      <c r="CG121" s="120" t="str">
        <f t="shared" si="14"/>
        <v/>
      </c>
      <c r="CH121" s="120"/>
      <c r="CI121" s="120"/>
      <c r="CJ121" s="120"/>
      <c r="CK121" s="120"/>
      <c r="CL121" s="120"/>
      <c r="CM121" s="120" t="str">
        <f t="shared" si="15"/>
        <v/>
      </c>
      <c r="CN121" s="120"/>
      <c r="CO121" s="120"/>
      <c r="CP121" s="120"/>
      <c r="CQ121" s="120"/>
      <c r="CR121" s="120"/>
      <c r="CS121" s="49"/>
    </row>
    <row r="122" spans="7:97" x14ac:dyDescent="0.2"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</row>
  </sheetData>
  <mergeCells count="619">
    <mergeCell ref="CK44:CN45"/>
    <mergeCell ref="Z41:AC42"/>
    <mergeCell ref="AF41:AI42"/>
    <mergeCell ref="AL41:AO42"/>
    <mergeCell ref="AR41:AU42"/>
    <mergeCell ref="AX41:BA42"/>
    <mergeCell ref="BP41:BS42"/>
    <mergeCell ref="BM44:BP45"/>
    <mergeCell ref="BS44:BV45"/>
    <mergeCell ref="BD41:BG42"/>
    <mergeCell ref="BY44:CB45"/>
    <mergeCell ref="CE44:CH45"/>
    <mergeCell ref="AU8:AX9"/>
    <mergeCell ref="AX5:BA6"/>
    <mergeCell ref="Q44:T45"/>
    <mergeCell ref="AR17:AU18"/>
    <mergeCell ref="AU14:AX15"/>
    <mergeCell ref="AX11:BA12"/>
    <mergeCell ref="BA8:BD9"/>
    <mergeCell ref="W44:Z45"/>
    <mergeCell ref="AC44:AF45"/>
    <mergeCell ref="AI44:AL45"/>
    <mergeCell ref="AU32:AX33"/>
    <mergeCell ref="AX35:BA36"/>
    <mergeCell ref="BA32:BD33"/>
    <mergeCell ref="AX29:BA30"/>
    <mergeCell ref="BA38:BD39"/>
    <mergeCell ref="AO38:AR39"/>
    <mergeCell ref="AL29:AO30"/>
    <mergeCell ref="AI32:AL33"/>
    <mergeCell ref="AF35:AI36"/>
    <mergeCell ref="AL35:AO36"/>
    <mergeCell ref="AO32:AR33"/>
    <mergeCell ref="BO50:BT51"/>
    <mergeCell ref="Z29:AC30"/>
    <mergeCell ref="AO44:AR45"/>
    <mergeCell ref="AU44:AX45"/>
    <mergeCell ref="BA44:BD45"/>
    <mergeCell ref="BG44:BJ45"/>
    <mergeCell ref="AC26:AF27"/>
    <mergeCell ref="AF23:AI24"/>
    <mergeCell ref="AI20:AL21"/>
    <mergeCell ref="AF29:AI30"/>
    <mergeCell ref="AI26:AL27"/>
    <mergeCell ref="AL23:AO24"/>
    <mergeCell ref="AO20:AR21"/>
    <mergeCell ref="AR29:AU30"/>
    <mergeCell ref="BJ29:BM30"/>
    <mergeCell ref="BM32:BP33"/>
    <mergeCell ref="BJ35:BM36"/>
    <mergeCell ref="D50:D51"/>
    <mergeCell ref="AC38:AF39"/>
    <mergeCell ref="N41:Q42"/>
    <mergeCell ref="Q38:T39"/>
    <mergeCell ref="T35:W36"/>
    <mergeCell ref="C50:C51"/>
    <mergeCell ref="AW50:BB51"/>
    <mergeCell ref="BC50:BH51"/>
    <mergeCell ref="BI50:BN51"/>
    <mergeCell ref="AR11:AU12"/>
    <mergeCell ref="AR23:AU24"/>
    <mergeCell ref="AO26:AR27"/>
    <mergeCell ref="BM38:BP39"/>
    <mergeCell ref="BJ41:BM42"/>
    <mergeCell ref="BG38:BJ39"/>
    <mergeCell ref="BD35:BG36"/>
    <mergeCell ref="BG32:BJ33"/>
    <mergeCell ref="BD29:BG30"/>
    <mergeCell ref="BP35:BS36"/>
    <mergeCell ref="BA26:BD27"/>
    <mergeCell ref="AX23:BA24"/>
    <mergeCell ref="BA20:BD21"/>
    <mergeCell ref="BD17:BG18"/>
    <mergeCell ref="BG14:BJ15"/>
    <mergeCell ref="BJ17:BM18"/>
    <mergeCell ref="BJ23:BM24"/>
    <mergeCell ref="BG26:BJ27"/>
    <mergeCell ref="BD23:BG24"/>
    <mergeCell ref="BA14:BD15"/>
    <mergeCell ref="AR35:AU36"/>
    <mergeCell ref="AU38:AX39"/>
    <mergeCell ref="AL17:AO18"/>
    <mergeCell ref="AO14:AR15"/>
    <mergeCell ref="G48:L48"/>
    <mergeCell ref="M48:R48"/>
    <mergeCell ref="S48:X48"/>
    <mergeCell ref="Y48:AD48"/>
    <mergeCell ref="AE48:AJ48"/>
    <mergeCell ref="AK48:AP48"/>
    <mergeCell ref="CB35:CE36"/>
    <mergeCell ref="BY32:CB33"/>
    <mergeCell ref="BV35:BY36"/>
    <mergeCell ref="BY38:CB39"/>
    <mergeCell ref="CB41:CE42"/>
    <mergeCell ref="CE38:CH39"/>
    <mergeCell ref="CH41:CK42"/>
    <mergeCell ref="BV41:BY42"/>
    <mergeCell ref="BS38:BV39"/>
    <mergeCell ref="BS32:BV33"/>
    <mergeCell ref="AQ48:AV48"/>
    <mergeCell ref="AI38:AL39"/>
    <mergeCell ref="K44:N45"/>
    <mergeCell ref="W32:Z33"/>
    <mergeCell ref="T41:W42"/>
    <mergeCell ref="W38:Z39"/>
    <mergeCell ref="Z35:AC36"/>
    <mergeCell ref="AC32:AF33"/>
    <mergeCell ref="CG48:CL48"/>
    <mergeCell ref="CM48:CR48"/>
    <mergeCell ref="CS50:CX51"/>
    <mergeCell ref="CY50:DD51"/>
    <mergeCell ref="DE50:DJ51"/>
    <mergeCell ref="DK50:DP51"/>
    <mergeCell ref="CM49:CR49"/>
    <mergeCell ref="AW48:BB48"/>
    <mergeCell ref="BC48:BH48"/>
    <mergeCell ref="BI48:BN48"/>
    <mergeCell ref="BO48:BT48"/>
    <mergeCell ref="BU48:BZ48"/>
    <mergeCell ref="CA48:CF48"/>
    <mergeCell ref="BU50:BZ51"/>
    <mergeCell ref="CA50:CF51"/>
    <mergeCell ref="CG50:CL51"/>
    <mergeCell ref="CM50:CR51"/>
    <mergeCell ref="AW49:BB49"/>
    <mergeCell ref="BU49:BZ49"/>
    <mergeCell ref="CA49:CF49"/>
    <mergeCell ref="CG49:CL49"/>
    <mergeCell ref="BC49:BH49"/>
    <mergeCell ref="BI49:BN49"/>
    <mergeCell ref="BO49:BT49"/>
    <mergeCell ref="DQ50:DV51"/>
    <mergeCell ref="CS49:DV49"/>
    <mergeCell ref="B50:B51"/>
    <mergeCell ref="M52:R52"/>
    <mergeCell ref="G115:L115"/>
    <mergeCell ref="G116:L116"/>
    <mergeCell ref="M112:R112"/>
    <mergeCell ref="S112:X112"/>
    <mergeCell ref="Y112:AD112"/>
    <mergeCell ref="AE112:AJ112"/>
    <mergeCell ref="G49:L49"/>
    <mergeCell ref="M49:R49"/>
    <mergeCell ref="S49:X49"/>
    <mergeCell ref="Y49:AD49"/>
    <mergeCell ref="AE49:AJ49"/>
    <mergeCell ref="AK49:AP49"/>
    <mergeCell ref="G50:L51"/>
    <mergeCell ref="M50:R51"/>
    <mergeCell ref="S50:X51"/>
    <mergeCell ref="AQ49:AV49"/>
    <mergeCell ref="Y50:AD51"/>
    <mergeCell ref="AE50:AJ51"/>
    <mergeCell ref="AK50:AP51"/>
    <mergeCell ref="AQ50:AV51"/>
    <mergeCell ref="M61:R61"/>
    <mergeCell ref="S52:X52"/>
    <mergeCell ref="S53:X53"/>
    <mergeCell ref="S54:X54"/>
    <mergeCell ref="S55:X55"/>
    <mergeCell ref="S56:X56"/>
    <mergeCell ref="S57:X57"/>
    <mergeCell ref="S58:X58"/>
    <mergeCell ref="S59:X59"/>
    <mergeCell ref="S60:X60"/>
    <mergeCell ref="M53:R53"/>
    <mergeCell ref="M54:R54"/>
    <mergeCell ref="M55:R55"/>
    <mergeCell ref="M56:R56"/>
    <mergeCell ref="M57:R57"/>
    <mergeCell ref="M58:R58"/>
    <mergeCell ref="M59:R59"/>
    <mergeCell ref="M60:R60"/>
    <mergeCell ref="S61:X61"/>
    <mergeCell ref="Y52:AD52"/>
    <mergeCell ref="Y53:AD53"/>
    <mergeCell ref="Y54:AD54"/>
    <mergeCell ref="Y55:AD55"/>
    <mergeCell ref="Y56:AD56"/>
    <mergeCell ref="Y57:AD57"/>
    <mergeCell ref="Y58:AD58"/>
    <mergeCell ref="Y59:AD59"/>
    <mergeCell ref="Y60:AD60"/>
    <mergeCell ref="Y61:AD61"/>
    <mergeCell ref="AE52:AJ52"/>
    <mergeCell ref="AE53:AJ53"/>
    <mergeCell ref="AE54:AJ54"/>
    <mergeCell ref="AE55:AJ55"/>
    <mergeCell ref="AE56:AJ56"/>
    <mergeCell ref="AE57:AJ57"/>
    <mergeCell ref="AE58:AJ58"/>
    <mergeCell ref="AE59:AJ59"/>
    <mergeCell ref="AE60:AJ60"/>
    <mergeCell ref="AE61:AJ61"/>
    <mergeCell ref="AK52:AP52"/>
    <mergeCell ref="AK53:AP53"/>
    <mergeCell ref="AK54:AP54"/>
    <mergeCell ref="AK55:AP55"/>
    <mergeCell ref="AK56:AP56"/>
    <mergeCell ref="AK57:AP57"/>
    <mergeCell ref="AK58:AP58"/>
    <mergeCell ref="AK59:AP59"/>
    <mergeCell ref="AK60:AP60"/>
    <mergeCell ref="AK61:AP61"/>
    <mergeCell ref="AQ52:AV52"/>
    <mergeCell ref="AQ53:AV53"/>
    <mergeCell ref="AQ54:AV54"/>
    <mergeCell ref="AQ55:AV55"/>
    <mergeCell ref="AQ56:AV56"/>
    <mergeCell ref="AQ57:AV57"/>
    <mergeCell ref="AQ58:AV58"/>
    <mergeCell ref="AQ59:AV59"/>
    <mergeCell ref="AQ60:AV60"/>
    <mergeCell ref="AQ61:AV61"/>
    <mergeCell ref="AW52:BB52"/>
    <mergeCell ref="AW53:BB53"/>
    <mergeCell ref="AW54:BB54"/>
    <mergeCell ref="AW55:BB55"/>
    <mergeCell ref="AW56:BB56"/>
    <mergeCell ref="AW57:BB57"/>
    <mergeCell ref="AW58:BB58"/>
    <mergeCell ref="AW59:BB59"/>
    <mergeCell ref="AW60:BB60"/>
    <mergeCell ref="AW61:BB61"/>
    <mergeCell ref="BC52:BH52"/>
    <mergeCell ref="BC53:BH53"/>
    <mergeCell ref="BC54:BH54"/>
    <mergeCell ref="BC55:BH55"/>
    <mergeCell ref="BC56:BH56"/>
    <mergeCell ref="BC57:BH57"/>
    <mergeCell ref="BC58:BH58"/>
    <mergeCell ref="BC59:BH59"/>
    <mergeCell ref="BC60:BH60"/>
    <mergeCell ref="BC61:BH61"/>
    <mergeCell ref="BI52:BN52"/>
    <mergeCell ref="BI53:BN53"/>
    <mergeCell ref="BI54:BN54"/>
    <mergeCell ref="BI55:BN55"/>
    <mergeCell ref="BI56:BN56"/>
    <mergeCell ref="BI57:BN57"/>
    <mergeCell ref="BI58:BN58"/>
    <mergeCell ref="BI59:BN59"/>
    <mergeCell ref="BI60:BN60"/>
    <mergeCell ref="BI61:BN61"/>
    <mergeCell ref="BO52:BT52"/>
    <mergeCell ref="BO53:BT53"/>
    <mergeCell ref="BO54:BT54"/>
    <mergeCell ref="BO55:BT55"/>
    <mergeCell ref="BO56:BT56"/>
    <mergeCell ref="BO57:BT57"/>
    <mergeCell ref="BO58:BT58"/>
    <mergeCell ref="BO59:BT59"/>
    <mergeCell ref="BO60:BT60"/>
    <mergeCell ref="BO61:BT61"/>
    <mergeCell ref="BU52:BZ52"/>
    <mergeCell ref="BU53:BZ53"/>
    <mergeCell ref="BU54:BZ54"/>
    <mergeCell ref="BU55:BZ55"/>
    <mergeCell ref="BU56:BZ56"/>
    <mergeCell ref="BU57:BZ57"/>
    <mergeCell ref="BU58:BZ58"/>
    <mergeCell ref="BU59:BZ59"/>
    <mergeCell ref="BU60:BZ60"/>
    <mergeCell ref="CA52:CF52"/>
    <mergeCell ref="CA53:CF53"/>
    <mergeCell ref="CA54:CF54"/>
    <mergeCell ref="CA55:CF55"/>
    <mergeCell ref="CA56:CF56"/>
    <mergeCell ref="CA57:CF57"/>
    <mergeCell ref="CA58:CF58"/>
    <mergeCell ref="CA59:CF59"/>
    <mergeCell ref="CA60:CF60"/>
    <mergeCell ref="CG52:CL52"/>
    <mergeCell ref="CG53:CL53"/>
    <mergeCell ref="CG54:CL54"/>
    <mergeCell ref="CG55:CL55"/>
    <mergeCell ref="CG56:CL56"/>
    <mergeCell ref="CG57:CL57"/>
    <mergeCell ref="CG58:CL58"/>
    <mergeCell ref="CG59:CL59"/>
    <mergeCell ref="CG60:CL60"/>
    <mergeCell ref="CM52:CR52"/>
    <mergeCell ref="CM53:CR53"/>
    <mergeCell ref="CM54:CR54"/>
    <mergeCell ref="CM55:CR55"/>
    <mergeCell ref="CM56:CR56"/>
    <mergeCell ref="CM57:CR57"/>
    <mergeCell ref="CM58:CR58"/>
    <mergeCell ref="CM59:CR59"/>
    <mergeCell ref="CM60:CR60"/>
    <mergeCell ref="CS52:CX52"/>
    <mergeCell ref="CS53:CX53"/>
    <mergeCell ref="CS54:CX54"/>
    <mergeCell ref="CS55:CX55"/>
    <mergeCell ref="CS56:CX56"/>
    <mergeCell ref="CS57:CX57"/>
    <mergeCell ref="CS58:CX58"/>
    <mergeCell ref="CS59:CX59"/>
    <mergeCell ref="CS60:CX60"/>
    <mergeCell ref="CY52:DD52"/>
    <mergeCell ref="CY53:DD53"/>
    <mergeCell ref="CY54:DD54"/>
    <mergeCell ref="CY55:DD55"/>
    <mergeCell ref="CY56:DD56"/>
    <mergeCell ref="CY57:DD57"/>
    <mergeCell ref="CY58:DD58"/>
    <mergeCell ref="CY59:DD59"/>
    <mergeCell ref="CY60:DD60"/>
    <mergeCell ref="DE52:DJ52"/>
    <mergeCell ref="DE53:DJ53"/>
    <mergeCell ref="DE54:DJ54"/>
    <mergeCell ref="DE55:DJ55"/>
    <mergeCell ref="DE56:DJ56"/>
    <mergeCell ref="DE57:DJ57"/>
    <mergeCell ref="DE58:DJ58"/>
    <mergeCell ref="DE59:DJ59"/>
    <mergeCell ref="DE60:DJ60"/>
    <mergeCell ref="DK52:DP52"/>
    <mergeCell ref="DK53:DP53"/>
    <mergeCell ref="DK54:DP54"/>
    <mergeCell ref="DK55:DP55"/>
    <mergeCell ref="DK56:DP56"/>
    <mergeCell ref="DK57:DP57"/>
    <mergeCell ref="DK58:DP58"/>
    <mergeCell ref="DK59:DP59"/>
    <mergeCell ref="DK60:DP60"/>
    <mergeCell ref="DQ52:DV52"/>
    <mergeCell ref="DQ53:DV53"/>
    <mergeCell ref="DQ54:DV54"/>
    <mergeCell ref="DQ55:DV55"/>
    <mergeCell ref="DQ56:DV56"/>
    <mergeCell ref="DQ57:DV57"/>
    <mergeCell ref="DQ58:DV58"/>
    <mergeCell ref="DQ59:DV59"/>
    <mergeCell ref="DQ60:DV60"/>
    <mergeCell ref="BI62:BN62"/>
    <mergeCell ref="BO62:BT62"/>
    <mergeCell ref="BU62:BZ62"/>
    <mergeCell ref="CA62:CF62"/>
    <mergeCell ref="CG62:CL62"/>
    <mergeCell ref="CM62:CR62"/>
    <mergeCell ref="DQ61:DV61"/>
    <mergeCell ref="G62:L62"/>
    <mergeCell ref="M62:R62"/>
    <mergeCell ref="S62:X62"/>
    <mergeCell ref="Y62:AD62"/>
    <mergeCell ref="AE62:AJ62"/>
    <mergeCell ref="AK62:AP62"/>
    <mergeCell ref="AQ62:AV62"/>
    <mergeCell ref="AW62:BB62"/>
    <mergeCell ref="BC62:BH62"/>
    <mergeCell ref="DK61:DP61"/>
    <mergeCell ref="DE61:DJ61"/>
    <mergeCell ref="CY61:DD61"/>
    <mergeCell ref="CS61:CX61"/>
    <mergeCell ref="CM61:CR61"/>
    <mergeCell ref="CG61:CL61"/>
    <mergeCell ref="CA61:CF61"/>
    <mergeCell ref="BU61:BZ61"/>
    <mergeCell ref="CA63:CF63"/>
    <mergeCell ref="CG63:CL63"/>
    <mergeCell ref="CM63:CR63"/>
    <mergeCell ref="G112:L112"/>
    <mergeCell ref="M64:R64"/>
    <mergeCell ref="S64:X64"/>
    <mergeCell ref="Y64:AD64"/>
    <mergeCell ref="AE64:AJ64"/>
    <mergeCell ref="AK64:AP64"/>
    <mergeCell ref="AQ64:AV64"/>
    <mergeCell ref="BI63:BN63"/>
    <mergeCell ref="BO63:BT63"/>
    <mergeCell ref="BU63:BZ63"/>
    <mergeCell ref="G63:L63"/>
    <mergeCell ref="M63:R63"/>
    <mergeCell ref="S63:X63"/>
    <mergeCell ref="Y63:AD63"/>
    <mergeCell ref="AE63:AJ63"/>
    <mergeCell ref="AK63:AP63"/>
    <mergeCell ref="CA64:CF64"/>
    <mergeCell ref="CM64:CR64"/>
    <mergeCell ref="G65:L65"/>
    <mergeCell ref="M65:R65"/>
    <mergeCell ref="S65:X65"/>
    <mergeCell ref="Y65:AD65"/>
    <mergeCell ref="AE65:AJ65"/>
    <mergeCell ref="AK65:AP65"/>
    <mergeCell ref="AQ65:AV65"/>
    <mergeCell ref="AW65:BB65"/>
    <mergeCell ref="AW64:BB64"/>
    <mergeCell ref="CM65:CR65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BC65:BH65"/>
    <mergeCell ref="BC64:BH64"/>
    <mergeCell ref="AQ63:AV63"/>
    <mergeCell ref="AW63:BB63"/>
    <mergeCell ref="BC63:BH63"/>
    <mergeCell ref="BI65:BN65"/>
    <mergeCell ref="BO65:BT65"/>
    <mergeCell ref="BU65:BZ65"/>
    <mergeCell ref="CA65:CF65"/>
    <mergeCell ref="CG65:CL65"/>
    <mergeCell ref="CG64:CL64"/>
    <mergeCell ref="BI64:BN64"/>
    <mergeCell ref="BO64:BT64"/>
    <mergeCell ref="BU64:BZ64"/>
    <mergeCell ref="G117:L117"/>
    <mergeCell ref="G118:L118"/>
    <mergeCell ref="G119:L119"/>
    <mergeCell ref="G120:L120"/>
    <mergeCell ref="G121:L121"/>
    <mergeCell ref="G64:L64"/>
    <mergeCell ref="E61:F61"/>
    <mergeCell ref="G52:L52"/>
    <mergeCell ref="G53:L53"/>
    <mergeCell ref="G113:L113"/>
    <mergeCell ref="G114:L114"/>
    <mergeCell ref="G60:L60"/>
    <mergeCell ref="G61:L61"/>
    <mergeCell ref="G54:L54"/>
    <mergeCell ref="G55:L55"/>
    <mergeCell ref="G56:L56"/>
    <mergeCell ref="G57:L57"/>
    <mergeCell ref="G58:L58"/>
    <mergeCell ref="G59:L59"/>
    <mergeCell ref="BU112:BZ112"/>
    <mergeCell ref="CA112:CF112"/>
    <mergeCell ref="CG112:CL112"/>
    <mergeCell ref="CM112:CR112"/>
    <mergeCell ref="M113:R113"/>
    <mergeCell ref="S113:X113"/>
    <mergeCell ref="Y113:AD113"/>
    <mergeCell ref="AE113:AJ113"/>
    <mergeCell ref="AK113:AP113"/>
    <mergeCell ref="AQ113:AV113"/>
    <mergeCell ref="AK112:AP112"/>
    <mergeCell ref="AQ112:AV112"/>
    <mergeCell ref="AW112:BB112"/>
    <mergeCell ref="BC112:BH112"/>
    <mergeCell ref="BI112:BN112"/>
    <mergeCell ref="BO112:BT112"/>
    <mergeCell ref="BI114:BN114"/>
    <mergeCell ref="BO114:BT114"/>
    <mergeCell ref="BU114:BZ114"/>
    <mergeCell ref="CA114:CF114"/>
    <mergeCell ref="CG114:CL114"/>
    <mergeCell ref="CM114:CR114"/>
    <mergeCell ref="CG113:CL113"/>
    <mergeCell ref="CM113:CR113"/>
    <mergeCell ref="M114:R114"/>
    <mergeCell ref="S114:X114"/>
    <mergeCell ref="Y114:AD114"/>
    <mergeCell ref="AE114:AJ114"/>
    <mergeCell ref="AK114:AP114"/>
    <mergeCell ref="AQ114:AV114"/>
    <mergeCell ref="AW114:BB114"/>
    <mergeCell ref="BC114:BH114"/>
    <mergeCell ref="AW113:BB113"/>
    <mergeCell ref="BC113:BH113"/>
    <mergeCell ref="BI113:BN113"/>
    <mergeCell ref="BO113:BT113"/>
    <mergeCell ref="BU113:BZ113"/>
    <mergeCell ref="CA113:CF113"/>
    <mergeCell ref="CM116:CR116"/>
    <mergeCell ref="CG115:CL115"/>
    <mergeCell ref="CM115:CR115"/>
    <mergeCell ref="M116:R116"/>
    <mergeCell ref="S116:X116"/>
    <mergeCell ref="Y116:AD116"/>
    <mergeCell ref="AE116:AJ116"/>
    <mergeCell ref="AK116:AP116"/>
    <mergeCell ref="AQ116:AV116"/>
    <mergeCell ref="AW116:BB116"/>
    <mergeCell ref="BC116:BH116"/>
    <mergeCell ref="AW115:BB115"/>
    <mergeCell ref="BC115:BH115"/>
    <mergeCell ref="BI115:BN115"/>
    <mergeCell ref="BO115:BT115"/>
    <mergeCell ref="BU115:BZ115"/>
    <mergeCell ref="CA115:CF115"/>
    <mergeCell ref="M115:R115"/>
    <mergeCell ref="S115:X115"/>
    <mergeCell ref="Y115:AD115"/>
    <mergeCell ref="AE115:AJ115"/>
    <mergeCell ref="AK115:AP115"/>
    <mergeCell ref="AQ115:AV115"/>
    <mergeCell ref="Y117:AD117"/>
    <mergeCell ref="AE117:AJ117"/>
    <mergeCell ref="AK117:AP117"/>
    <mergeCell ref="AQ117:AV117"/>
    <mergeCell ref="BI116:BN116"/>
    <mergeCell ref="BO116:BT116"/>
    <mergeCell ref="BU116:BZ116"/>
    <mergeCell ref="CA116:CF116"/>
    <mergeCell ref="CG116:CL116"/>
    <mergeCell ref="BI118:BN118"/>
    <mergeCell ref="BO118:BT118"/>
    <mergeCell ref="BU118:BZ118"/>
    <mergeCell ref="CA118:CF118"/>
    <mergeCell ref="CG118:CL118"/>
    <mergeCell ref="CM118:CR118"/>
    <mergeCell ref="CG117:CL117"/>
    <mergeCell ref="CM117:CR117"/>
    <mergeCell ref="M118:R118"/>
    <mergeCell ref="S118:X118"/>
    <mergeCell ref="Y118:AD118"/>
    <mergeCell ref="AE118:AJ118"/>
    <mergeCell ref="AK118:AP118"/>
    <mergeCell ref="AQ118:AV118"/>
    <mergeCell ref="AW118:BB118"/>
    <mergeCell ref="BC118:BH118"/>
    <mergeCell ref="AW117:BB117"/>
    <mergeCell ref="BC117:BH117"/>
    <mergeCell ref="BI117:BN117"/>
    <mergeCell ref="BO117:BT117"/>
    <mergeCell ref="BU117:BZ117"/>
    <mergeCell ref="CA117:CF117"/>
    <mergeCell ref="M117:R117"/>
    <mergeCell ref="S117:X117"/>
    <mergeCell ref="CG119:CL119"/>
    <mergeCell ref="CM119:CR119"/>
    <mergeCell ref="M120:R120"/>
    <mergeCell ref="S120:X120"/>
    <mergeCell ref="Y120:AD120"/>
    <mergeCell ref="AE120:AJ120"/>
    <mergeCell ref="AK120:AP120"/>
    <mergeCell ref="AQ120:AV120"/>
    <mergeCell ref="AW120:BB120"/>
    <mergeCell ref="AW119:BB119"/>
    <mergeCell ref="BC119:BH119"/>
    <mergeCell ref="BI119:BN119"/>
    <mergeCell ref="BO119:BT119"/>
    <mergeCell ref="BU119:BZ119"/>
    <mergeCell ref="CA119:CF119"/>
    <mergeCell ref="M119:R119"/>
    <mergeCell ref="S119:X119"/>
    <mergeCell ref="Y119:AD119"/>
    <mergeCell ref="AE119:AJ119"/>
    <mergeCell ref="AK119:AP119"/>
    <mergeCell ref="AQ119:AV119"/>
    <mergeCell ref="CG121:CL121"/>
    <mergeCell ref="CM121:CR121"/>
    <mergeCell ref="BO121:BT121"/>
    <mergeCell ref="BU121:BZ121"/>
    <mergeCell ref="CA121:CF121"/>
    <mergeCell ref="AK121:AP121"/>
    <mergeCell ref="D6:D8"/>
    <mergeCell ref="D9:D11"/>
    <mergeCell ref="D12:D14"/>
    <mergeCell ref="AW121:BB121"/>
    <mergeCell ref="BC121:BH121"/>
    <mergeCell ref="BI121:BN121"/>
    <mergeCell ref="M121:R121"/>
    <mergeCell ref="S121:X121"/>
    <mergeCell ref="Y121:AD121"/>
    <mergeCell ref="AE121:AJ121"/>
    <mergeCell ref="AQ121:AV121"/>
    <mergeCell ref="BI120:BN120"/>
    <mergeCell ref="BO120:BT120"/>
    <mergeCell ref="BU120:BZ120"/>
    <mergeCell ref="CA120:CF120"/>
    <mergeCell ref="CG120:CL120"/>
    <mergeCell ref="BC120:BH120"/>
    <mergeCell ref="CM120:CR120"/>
    <mergeCell ref="E49:F49"/>
    <mergeCell ref="D27:D29"/>
    <mergeCell ref="E27:E29"/>
    <mergeCell ref="F27:F29"/>
    <mergeCell ref="D30:D32"/>
    <mergeCell ref="E30:E32"/>
    <mergeCell ref="F30:F32"/>
    <mergeCell ref="D21:D23"/>
    <mergeCell ref="E21:E23"/>
    <mergeCell ref="F21:F23"/>
    <mergeCell ref="D24:D26"/>
    <mergeCell ref="E24:E26"/>
    <mergeCell ref="F24:F26"/>
    <mergeCell ref="D1:EG1"/>
    <mergeCell ref="E6:F8"/>
    <mergeCell ref="E9:F11"/>
    <mergeCell ref="E12:F14"/>
    <mergeCell ref="E15:F17"/>
    <mergeCell ref="D3:F5"/>
    <mergeCell ref="D33:D35"/>
    <mergeCell ref="E33:E35"/>
    <mergeCell ref="F33:F35"/>
    <mergeCell ref="D15:D17"/>
    <mergeCell ref="D18:D20"/>
    <mergeCell ref="E18:E20"/>
    <mergeCell ref="F18:F20"/>
    <mergeCell ref="BS26:BV27"/>
    <mergeCell ref="BV29:BY30"/>
    <mergeCell ref="BP23:BS24"/>
    <mergeCell ref="BM20:BP21"/>
    <mergeCell ref="BM26:BP27"/>
    <mergeCell ref="BP29:BS30"/>
    <mergeCell ref="BD11:BG12"/>
    <mergeCell ref="AX17:BA18"/>
    <mergeCell ref="AU20:AX21"/>
    <mergeCell ref="AU26:AX27"/>
    <mergeCell ref="BG20:BJ21"/>
    <mergeCell ref="G18:M20"/>
    <mergeCell ref="G21:M23"/>
    <mergeCell ref="G24:M26"/>
    <mergeCell ref="G27:M29"/>
    <mergeCell ref="G30:M32"/>
    <mergeCell ref="G33:M35"/>
    <mergeCell ref="G3:M5"/>
    <mergeCell ref="G6:M8"/>
    <mergeCell ref="G9:M11"/>
    <mergeCell ref="G12:M14"/>
    <mergeCell ref="G15:M17"/>
  </mergeCells>
  <dataValidations count="3">
    <dataValidation type="list" showErrorMessage="1" errorTitle="Invalid Relationship Value" error="Relationship values indicate the strength of the relationship between the requirements.  _x000a__x000a_Valid values include:  &quot;Θ&quot; (Strong), &quot;Ο&quot; (Moderate), and &quot;▲&quot;  (Weak)." sqref="BC52:BC61 M52:M61 AK52:AK61 G52:G61 CM52:CM61 BI52:BI61 Y52:Y61 S52:S61 AW52:AW61 AQ52:AQ61 BO52:BO61 BU52:BU61 CA52:CA61 CG52:CG61 AE52:AE61" xr:uid="{00000000-0002-0000-0200-000000000000}">
      <formula1>Relationship_Between_Requirements_Options</formula1>
    </dataValidation>
    <dataValidation type="list" showInputMessage="1" showErrorMessage="1" errorTitle="Invalid Correlation Value" error="Correlation values indicate the degree of correlation between requirements._x000a__x000a_Valid values include: &quot;┼┼&quot; (Strong Positive), &quot;┼&quot; (Positive), &quot;▬&quot; (Negative), &quot;▼&quot; (Strong Negative)" sqref="Q38:T39 N41:Q42 K44:N45 T35:W36 W32:Z33 Z29:AC30 AC26:AF27 AF23:AI24 AI20:AL21 AL17:AO18 AO14:AR15 AR11:AU12 AU8:AX9 AX5:BA6 BA8:BD9 AX11:BA12 AU14:AX15 AR17:AU18 AO20:AR21 AL23:AO24 AI26:AL27 AF29:AI30 AC32:AF33 Z35:AC36 W38:Z39 T41:W42 Q44:T45 W44:Z45 AC44:AF45 AI44:AL45 AO44:AR45 AU44:AX45 BA44:BD45 BG44:BJ45 BM44:BP45 BS44:BV45 BY44:CB45 CE44:CH45 CK44:CN45 Z41:AC42 AF41:AI42 AL41:AO42 AR41:AU42 AR35:AU36 AR29:AU30 AR23:AU24 AO26:AR27 AL29:AO30 AI32:AL33 AF35:AI36 AC38:AF39 AI38:AL39 AL35:AO36 AO32:AR33 AU32:AX33 AU38:AX39 AX35:BA36 BA32:BD33 AX29:BA30 BA26:BD27 AX23:BA24 BA20:BD21 BD17:BG18 BG14:BJ15 BJ17:BM18 BJ23:BM24 BG26:BJ27 BJ29:BM30 BM32:BP33 BJ35:BM36 BM38:BP39 BJ41:BM42 BG38:BJ39 BD35:BG36 BG32:BJ33 BD29:BG30 BD23:BG24 BG20:BJ21 BA14:BD15 BD11:BG12 AX17:BA18 AU20:AX21 AU26:AX27 BA38:BD39 AX41:BA42 AO38:AR39 BD41:BG42 BP41:BS42 BS38:BV39 BS32:BV33 BS26:BV27 BV29:BY30 BP23:BS24 BM20:BP21 BM26:BP27 BP29:BS30 BP35:BS36 CB35:CE36 BY32:CB33 BV35:BY36 BY38:CB39 CB41:CE42 CE38:CH39 CH41:CK42 BV41:BY42" xr:uid="{00000000-0002-0000-0200-000001000000}">
      <formula1>Correlation_Options</formula1>
    </dataValidation>
    <dataValidation type="list" showErrorMessage="1" errorTitle="Invalid Value" error="This row indicates the direction of improvement (i.e. whether the requirement is_x000a_intended to be maximized, minimized, or to hit a particular target).  _x000a__x000a_Valid values include: &quot;▼&quot; (Minimize), &quot;▲&quot; (Maximize), and &quot;x&quot; (Target)." sqref="G49:CR49" xr:uid="{00000000-0002-0000-0200-000002000000}">
      <formula1>Min_Max_or_Target_Options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B133"/>
  <sheetViews>
    <sheetView topLeftCell="A57" workbookViewId="0">
      <selection activeCell="E51" sqref="E51"/>
    </sheetView>
  </sheetViews>
  <sheetFormatPr baseColWidth="10" defaultRowHeight="15" customHeight="1" x14ac:dyDescent="0.2"/>
  <cols>
    <col min="1" max="1" width="6.1640625" customWidth="1"/>
    <col min="2" max="2" width="3.5" customWidth="1"/>
    <col min="3" max="3" width="7.5" customWidth="1"/>
    <col min="4" max="4" width="5" customWidth="1"/>
    <col min="5" max="5" width="20" customWidth="1"/>
    <col min="6" max="6" width="27.5" customWidth="1"/>
    <col min="7" max="95" width="1" customWidth="1"/>
    <col min="96" max="96" width="0.83203125" customWidth="1"/>
    <col min="97" max="106" width="1.5" customWidth="1"/>
    <col min="107" max="256" width="8.83203125" customWidth="1"/>
  </cols>
  <sheetData>
    <row r="2" spans="4:106" ht="15" customHeight="1" x14ac:dyDescent="0.25">
      <c r="D2" s="98" t="s">
        <v>182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</row>
    <row r="3" spans="4:106" ht="6" customHeight="1" thickBot="1" x14ac:dyDescent="0.25"/>
    <row r="4" spans="4:106" ht="6" customHeight="1" x14ac:dyDescent="0.2">
      <c r="D4" s="101" t="s">
        <v>143</v>
      </c>
      <c r="E4" s="94"/>
      <c r="F4" s="94"/>
      <c r="G4" s="94" t="s">
        <v>144</v>
      </c>
      <c r="H4" s="94"/>
      <c r="I4" s="94"/>
      <c r="J4" s="94"/>
      <c r="K4" s="94"/>
      <c r="L4" s="94"/>
      <c r="M4" s="95"/>
      <c r="AY4" s="47"/>
      <c r="AZ4" s="46"/>
      <c r="BA4" s="45"/>
    </row>
    <row r="5" spans="4:106" ht="6" customHeight="1" x14ac:dyDescent="0.2">
      <c r="D5" s="102"/>
      <c r="E5" s="96"/>
      <c r="F5" s="96"/>
      <c r="G5" s="96"/>
      <c r="H5" s="96"/>
      <c r="I5" s="96"/>
      <c r="J5" s="96"/>
      <c r="K5" s="96"/>
      <c r="L5" s="96"/>
      <c r="M5" s="97"/>
      <c r="AX5" s="47"/>
      <c r="BA5" s="46"/>
      <c r="BB5" s="48"/>
    </row>
    <row r="6" spans="4:106" ht="6" customHeight="1" x14ac:dyDescent="0.2">
      <c r="D6" s="102"/>
      <c r="E6" s="96"/>
      <c r="F6" s="96"/>
      <c r="G6" s="96"/>
      <c r="H6" s="96"/>
      <c r="I6" s="96"/>
      <c r="J6" s="96"/>
      <c r="K6" s="96"/>
      <c r="L6" s="96"/>
      <c r="M6" s="97"/>
      <c r="AW6" s="47"/>
      <c r="AX6" s="174"/>
      <c r="AY6" s="174"/>
      <c r="AZ6" s="174"/>
      <c r="BA6" s="174"/>
      <c r="BB6" s="46"/>
    </row>
    <row r="7" spans="4:106" ht="6" customHeight="1" x14ac:dyDescent="0.2">
      <c r="D7" s="115" t="s">
        <v>116</v>
      </c>
      <c r="E7" s="99" t="s">
        <v>133</v>
      </c>
      <c r="F7" s="99"/>
      <c r="G7" s="88"/>
      <c r="H7" s="88"/>
      <c r="I7" s="88"/>
      <c r="J7" s="88"/>
      <c r="K7" s="88"/>
      <c r="L7" s="88"/>
      <c r="M7" s="89"/>
      <c r="AV7" s="47"/>
      <c r="AW7" s="46"/>
      <c r="AX7" s="174"/>
      <c r="AY7" s="174"/>
      <c r="AZ7" s="174"/>
      <c r="BA7" s="174"/>
      <c r="BB7" s="47"/>
      <c r="BC7" s="46"/>
      <c r="BD7" s="45"/>
    </row>
    <row r="8" spans="4:106" ht="6" customHeight="1" x14ac:dyDescent="0.2">
      <c r="D8" s="115"/>
      <c r="E8" s="99"/>
      <c r="F8" s="99"/>
      <c r="G8" s="88"/>
      <c r="H8" s="88"/>
      <c r="I8" s="88"/>
      <c r="J8" s="88"/>
      <c r="K8" s="88"/>
      <c r="L8" s="88"/>
      <c r="M8" s="89"/>
      <c r="AU8" s="47"/>
      <c r="AX8" s="46"/>
      <c r="AY8" s="48"/>
      <c r="BA8" s="47"/>
      <c r="BD8" s="46"/>
      <c r="BE8" s="48"/>
    </row>
    <row r="9" spans="4:106" ht="6" customHeight="1" x14ac:dyDescent="0.2">
      <c r="D9" s="115"/>
      <c r="E9" s="99"/>
      <c r="F9" s="99"/>
      <c r="G9" s="88"/>
      <c r="H9" s="88"/>
      <c r="I9" s="88"/>
      <c r="J9" s="88"/>
      <c r="K9" s="88"/>
      <c r="L9" s="88"/>
      <c r="M9" s="89"/>
      <c r="AT9" s="47"/>
      <c r="AU9" s="174"/>
      <c r="AV9" s="174"/>
      <c r="AW9" s="174"/>
      <c r="AX9" s="174"/>
      <c r="AY9" s="46"/>
      <c r="AZ9" s="47"/>
      <c r="BA9" s="174"/>
      <c r="BB9" s="174"/>
      <c r="BC9" s="174"/>
      <c r="BD9" s="174"/>
      <c r="BE9" s="46"/>
    </row>
    <row r="10" spans="4:106" ht="6" customHeight="1" x14ac:dyDescent="0.2">
      <c r="D10" s="115" t="s">
        <v>119</v>
      </c>
      <c r="E10" s="99" t="s">
        <v>134</v>
      </c>
      <c r="F10" s="99"/>
      <c r="G10" s="88"/>
      <c r="H10" s="88"/>
      <c r="I10" s="88"/>
      <c r="J10" s="88"/>
      <c r="K10" s="88"/>
      <c r="L10" s="88"/>
      <c r="M10" s="89"/>
      <c r="AS10" s="47"/>
      <c r="AT10" s="46"/>
      <c r="AU10" s="174"/>
      <c r="AV10" s="174"/>
      <c r="AW10" s="174"/>
      <c r="AX10" s="174"/>
      <c r="AY10" s="47"/>
      <c r="AZ10" s="46"/>
      <c r="BA10" s="174"/>
      <c r="BB10" s="174"/>
      <c r="BC10" s="174"/>
      <c r="BD10" s="174"/>
      <c r="BE10" s="47"/>
      <c r="BF10" s="46"/>
      <c r="BG10" s="45"/>
    </row>
    <row r="11" spans="4:106" ht="6" customHeight="1" x14ac:dyDescent="0.2">
      <c r="D11" s="115"/>
      <c r="E11" s="99"/>
      <c r="F11" s="99"/>
      <c r="G11" s="88"/>
      <c r="H11" s="88"/>
      <c r="I11" s="88"/>
      <c r="J11" s="88"/>
      <c r="K11" s="88"/>
      <c r="L11" s="88"/>
      <c r="M11" s="89"/>
      <c r="AR11" s="47"/>
      <c r="AU11" s="46"/>
      <c r="AV11" s="48"/>
      <c r="AX11" s="47"/>
      <c r="BA11" s="46"/>
      <c r="BB11" s="48"/>
      <c r="BD11" s="47"/>
      <c r="BG11" s="46"/>
      <c r="BH11" s="48"/>
    </row>
    <row r="12" spans="4:106" ht="6" customHeight="1" x14ac:dyDescent="0.2">
      <c r="D12" s="115"/>
      <c r="E12" s="99"/>
      <c r="F12" s="99"/>
      <c r="G12" s="88"/>
      <c r="H12" s="88"/>
      <c r="I12" s="88"/>
      <c r="J12" s="88"/>
      <c r="K12" s="88"/>
      <c r="L12" s="88"/>
      <c r="M12" s="89"/>
      <c r="AQ12" s="47"/>
      <c r="AR12" s="174"/>
      <c r="AS12" s="174"/>
      <c r="AT12" s="174"/>
      <c r="AU12" s="174"/>
      <c r="AV12" s="46"/>
      <c r="AW12" s="47"/>
      <c r="AX12" s="174"/>
      <c r="AY12" s="174"/>
      <c r="AZ12" s="174"/>
      <c r="BA12" s="174"/>
      <c r="BB12" s="46"/>
      <c r="BC12" s="47"/>
      <c r="BD12" s="174"/>
      <c r="BE12" s="174"/>
      <c r="BF12" s="174"/>
      <c r="BG12" s="174"/>
      <c r="BH12" s="46"/>
    </row>
    <row r="13" spans="4:106" ht="6" customHeight="1" x14ac:dyDescent="0.2">
      <c r="D13" s="115" t="s">
        <v>117</v>
      </c>
      <c r="E13" s="99" t="s">
        <v>135</v>
      </c>
      <c r="F13" s="99"/>
      <c r="G13" s="88"/>
      <c r="H13" s="88"/>
      <c r="I13" s="88"/>
      <c r="J13" s="88"/>
      <c r="K13" s="88"/>
      <c r="L13" s="88"/>
      <c r="M13" s="89"/>
      <c r="AP13" s="47"/>
      <c r="AQ13" s="46"/>
      <c r="AR13" s="174"/>
      <c r="AS13" s="174"/>
      <c r="AT13" s="174"/>
      <c r="AU13" s="174"/>
      <c r="AV13" s="47"/>
      <c r="AW13" s="46"/>
      <c r="AX13" s="174"/>
      <c r="AY13" s="174"/>
      <c r="AZ13" s="174"/>
      <c r="BA13" s="174"/>
      <c r="BB13" s="47"/>
      <c r="BC13" s="46"/>
      <c r="BD13" s="174"/>
      <c r="BE13" s="174"/>
      <c r="BF13" s="174"/>
      <c r="BG13" s="174"/>
      <c r="BH13" s="47"/>
      <c r="BI13" s="46"/>
      <c r="BJ13" s="45"/>
    </row>
    <row r="14" spans="4:106" ht="6" customHeight="1" x14ac:dyDescent="0.2">
      <c r="D14" s="115"/>
      <c r="E14" s="99"/>
      <c r="F14" s="99"/>
      <c r="G14" s="88"/>
      <c r="H14" s="88"/>
      <c r="I14" s="88"/>
      <c r="J14" s="88"/>
      <c r="K14" s="88"/>
      <c r="L14" s="88"/>
      <c r="M14" s="89"/>
      <c r="AO14" s="47"/>
      <c r="AR14" s="46"/>
      <c r="AS14" s="48"/>
      <c r="AU14" s="47"/>
      <c r="AX14" s="46"/>
      <c r="AY14" s="48"/>
      <c r="BA14" s="47"/>
      <c r="BD14" s="46"/>
      <c r="BE14" s="48"/>
      <c r="BG14" s="47"/>
      <c r="BJ14" s="46"/>
      <c r="BK14" s="48"/>
    </row>
    <row r="15" spans="4:106" ht="6" customHeight="1" x14ac:dyDescent="0.2">
      <c r="D15" s="115"/>
      <c r="E15" s="99"/>
      <c r="F15" s="99"/>
      <c r="G15" s="88"/>
      <c r="H15" s="88"/>
      <c r="I15" s="88"/>
      <c r="J15" s="88"/>
      <c r="K15" s="88"/>
      <c r="L15" s="88"/>
      <c r="M15" s="89"/>
      <c r="AN15" s="47"/>
      <c r="AO15" s="174"/>
      <c r="AP15" s="174"/>
      <c r="AQ15" s="174"/>
      <c r="AR15" s="174"/>
      <c r="AS15" s="46"/>
      <c r="AT15" s="47"/>
      <c r="AU15" s="174"/>
      <c r="AV15" s="174"/>
      <c r="AW15" s="174"/>
      <c r="AX15" s="174"/>
      <c r="AY15" s="46"/>
      <c r="AZ15" s="47"/>
      <c r="BA15" s="174"/>
      <c r="BB15" s="174"/>
      <c r="BC15" s="174"/>
      <c r="BD15" s="174"/>
      <c r="BE15" s="46"/>
      <c r="BF15" s="47"/>
      <c r="BG15" s="174"/>
      <c r="BH15" s="174"/>
      <c r="BI15" s="174"/>
      <c r="BJ15" s="174"/>
      <c r="BK15" s="46"/>
    </row>
    <row r="16" spans="4:106" ht="6" customHeight="1" x14ac:dyDescent="0.2">
      <c r="D16" s="115" t="s">
        <v>118</v>
      </c>
      <c r="E16" s="99" t="s">
        <v>136</v>
      </c>
      <c r="F16" s="99"/>
      <c r="G16" s="88"/>
      <c r="H16" s="88"/>
      <c r="I16" s="88"/>
      <c r="J16" s="88"/>
      <c r="K16" s="88"/>
      <c r="L16" s="88"/>
      <c r="M16" s="89"/>
      <c r="AM16" s="47"/>
      <c r="AN16" s="46"/>
      <c r="AO16" s="174"/>
      <c r="AP16" s="174"/>
      <c r="AQ16" s="174"/>
      <c r="AR16" s="174"/>
      <c r="AS16" s="47"/>
      <c r="AT16" s="46"/>
      <c r="AU16" s="174"/>
      <c r="AV16" s="174"/>
      <c r="AW16" s="174"/>
      <c r="AX16" s="174"/>
      <c r="AY16" s="47"/>
      <c r="AZ16" s="46"/>
      <c r="BA16" s="174"/>
      <c r="BB16" s="174"/>
      <c r="BC16" s="174"/>
      <c r="BD16" s="174"/>
      <c r="BE16" s="47"/>
      <c r="BF16" s="46"/>
      <c r="BG16" s="174"/>
      <c r="BH16" s="174"/>
      <c r="BI16" s="174"/>
      <c r="BJ16" s="174"/>
      <c r="BK16" s="47"/>
      <c r="BL16" s="46"/>
      <c r="BM16" s="45"/>
    </row>
    <row r="17" spans="4:81" ht="6" customHeight="1" x14ac:dyDescent="0.2">
      <c r="D17" s="115"/>
      <c r="E17" s="99"/>
      <c r="F17" s="99"/>
      <c r="G17" s="88"/>
      <c r="H17" s="88"/>
      <c r="I17" s="88"/>
      <c r="J17" s="88"/>
      <c r="K17" s="88"/>
      <c r="L17" s="88"/>
      <c r="M17" s="89"/>
      <c r="AL17" s="47"/>
      <c r="AO17" s="46"/>
      <c r="AP17" s="48"/>
      <c r="AR17" s="47"/>
      <c r="AU17" s="46"/>
      <c r="AV17" s="48"/>
      <c r="AX17" s="47"/>
      <c r="BA17" s="46"/>
      <c r="BB17" s="48"/>
      <c r="BD17" s="47"/>
      <c r="BG17" s="46"/>
      <c r="BH17" s="48"/>
      <c r="BJ17" s="47"/>
      <c r="BM17" s="46"/>
      <c r="BN17" s="48"/>
    </row>
    <row r="18" spans="4:81" ht="6" customHeight="1" thickBot="1" x14ac:dyDescent="0.25">
      <c r="D18" s="116"/>
      <c r="E18" s="100"/>
      <c r="F18" s="100"/>
      <c r="G18" s="90"/>
      <c r="H18" s="90"/>
      <c r="I18" s="90"/>
      <c r="J18" s="90"/>
      <c r="K18" s="90"/>
      <c r="L18" s="90"/>
      <c r="M18" s="91"/>
      <c r="AK18" s="47"/>
      <c r="AL18" s="174"/>
      <c r="AM18" s="174"/>
      <c r="AN18" s="174"/>
      <c r="AO18" s="174"/>
      <c r="AP18" s="46"/>
      <c r="AQ18" s="47"/>
      <c r="AR18" s="174"/>
      <c r="AS18" s="174"/>
      <c r="AT18" s="174"/>
      <c r="AU18" s="174"/>
      <c r="AV18" s="46"/>
      <c r="AW18" s="47"/>
      <c r="AX18" s="174"/>
      <c r="AY18" s="174"/>
      <c r="AZ18" s="174"/>
      <c r="BA18" s="174"/>
      <c r="BB18" s="46"/>
      <c r="BC18" s="47"/>
      <c r="BD18" s="174"/>
      <c r="BE18" s="174"/>
      <c r="BF18" s="174"/>
      <c r="BG18" s="174"/>
      <c r="BH18" s="46"/>
      <c r="BI18" s="47"/>
      <c r="BJ18" s="174"/>
      <c r="BK18" s="174"/>
      <c r="BL18" s="174"/>
      <c r="BM18" s="174"/>
      <c r="BN18" s="46"/>
    </row>
    <row r="19" spans="4:81" ht="6" customHeight="1" x14ac:dyDescent="0.2">
      <c r="D19" s="117" t="s">
        <v>131</v>
      </c>
      <c r="E19" s="118" t="s">
        <v>137</v>
      </c>
      <c r="F19" s="119"/>
      <c r="G19" s="86">
        <v>9</v>
      </c>
      <c r="H19" s="86"/>
      <c r="I19" s="86"/>
      <c r="J19" s="86"/>
      <c r="K19" s="86"/>
      <c r="L19" s="86"/>
      <c r="M19" s="87"/>
      <c r="AJ19" s="47"/>
      <c r="AK19" s="46"/>
      <c r="AL19" s="174"/>
      <c r="AM19" s="174"/>
      <c r="AN19" s="174"/>
      <c r="AO19" s="174"/>
      <c r="AP19" s="47"/>
      <c r="AQ19" s="46"/>
      <c r="AR19" s="174"/>
      <c r="AS19" s="174"/>
      <c r="AT19" s="174"/>
      <c r="AU19" s="174"/>
      <c r="AV19" s="47"/>
      <c r="AW19" s="46"/>
      <c r="AX19" s="174"/>
      <c r="AY19" s="174"/>
      <c r="AZ19" s="174"/>
      <c r="BA19" s="174"/>
      <c r="BB19" s="47"/>
      <c r="BC19" s="46"/>
      <c r="BD19" s="174"/>
      <c r="BE19" s="174"/>
      <c r="BF19" s="174"/>
      <c r="BG19" s="174"/>
      <c r="BH19" s="47"/>
      <c r="BI19" s="46"/>
      <c r="BJ19" s="174"/>
      <c r="BK19" s="174"/>
      <c r="BL19" s="174"/>
      <c r="BM19" s="174"/>
      <c r="BN19" s="47"/>
      <c r="BO19" s="46"/>
      <c r="BP19" s="45"/>
    </row>
    <row r="20" spans="4:81" ht="6" customHeight="1" x14ac:dyDescent="0.2">
      <c r="D20" s="113"/>
      <c r="E20" s="105"/>
      <c r="F20" s="107"/>
      <c r="G20" s="88"/>
      <c r="H20" s="88"/>
      <c r="I20" s="88"/>
      <c r="J20" s="88"/>
      <c r="K20" s="88"/>
      <c r="L20" s="88"/>
      <c r="M20" s="89"/>
      <c r="AI20" s="47"/>
      <c r="AL20" s="46"/>
      <c r="AM20" s="48"/>
      <c r="AO20" s="47"/>
      <c r="AR20" s="46"/>
      <c r="AS20" s="48"/>
      <c r="AU20" s="47"/>
      <c r="AX20" s="46"/>
      <c r="AY20" s="48"/>
      <c r="BA20" s="47"/>
      <c r="BD20" s="46"/>
      <c r="BE20" s="48"/>
      <c r="BG20" s="47"/>
      <c r="BJ20" s="46"/>
      <c r="BK20" s="48"/>
      <c r="BM20" s="47"/>
      <c r="BP20" s="46"/>
      <c r="BQ20" s="48"/>
    </row>
    <row r="21" spans="4:81" ht="6" customHeight="1" x14ac:dyDescent="0.2">
      <c r="D21" s="113"/>
      <c r="E21" s="105"/>
      <c r="F21" s="107"/>
      <c r="G21" s="88"/>
      <c r="H21" s="88"/>
      <c r="I21" s="88"/>
      <c r="J21" s="88"/>
      <c r="K21" s="88"/>
      <c r="L21" s="88"/>
      <c r="M21" s="89"/>
      <c r="AH21" s="47"/>
      <c r="AI21" s="174"/>
      <c r="AJ21" s="174"/>
      <c r="AK21" s="174"/>
      <c r="AL21" s="174"/>
      <c r="AM21" s="46"/>
      <c r="AN21" s="47"/>
      <c r="AO21" s="174"/>
      <c r="AP21" s="174"/>
      <c r="AQ21" s="174"/>
      <c r="AR21" s="174"/>
      <c r="AS21" s="46"/>
      <c r="AT21" s="47"/>
      <c r="AU21" s="174"/>
      <c r="AV21" s="174"/>
      <c r="AW21" s="174"/>
      <c r="AX21" s="174"/>
      <c r="AY21" s="46"/>
      <c r="AZ21" s="47"/>
      <c r="BA21" s="174"/>
      <c r="BB21" s="174"/>
      <c r="BC21" s="174"/>
      <c r="BD21" s="174"/>
      <c r="BE21" s="46"/>
      <c r="BF21" s="47"/>
      <c r="BG21" s="174"/>
      <c r="BH21" s="174"/>
      <c r="BI21" s="174"/>
      <c r="BJ21" s="174"/>
      <c r="BK21" s="46"/>
      <c r="BL21" s="47"/>
      <c r="BM21" s="174"/>
      <c r="BN21" s="174"/>
      <c r="BO21" s="174"/>
      <c r="BP21" s="174"/>
      <c r="BQ21" s="46"/>
    </row>
    <row r="22" spans="4:81" ht="6" customHeight="1" x14ac:dyDescent="0.2">
      <c r="D22" s="113" t="s">
        <v>132</v>
      </c>
      <c r="E22" s="105" t="s">
        <v>138</v>
      </c>
      <c r="F22" s="107"/>
      <c r="G22" s="88">
        <v>3</v>
      </c>
      <c r="H22" s="88"/>
      <c r="I22" s="88"/>
      <c r="J22" s="88"/>
      <c r="K22" s="88"/>
      <c r="L22" s="88"/>
      <c r="M22" s="89"/>
      <c r="AG22" s="47"/>
      <c r="AH22" s="46"/>
      <c r="AI22" s="174"/>
      <c r="AJ22" s="174"/>
      <c r="AK22" s="174"/>
      <c r="AL22" s="174"/>
      <c r="AM22" s="47"/>
      <c r="AN22" s="46"/>
      <c r="AO22" s="174"/>
      <c r="AP22" s="174"/>
      <c r="AQ22" s="174"/>
      <c r="AR22" s="174"/>
      <c r="AS22" s="47"/>
      <c r="AT22" s="46"/>
      <c r="AU22" s="174"/>
      <c r="AV22" s="174"/>
      <c r="AW22" s="174"/>
      <c r="AX22" s="174"/>
      <c r="AY22" s="47"/>
      <c r="AZ22" s="46"/>
      <c r="BA22" s="174"/>
      <c r="BB22" s="174"/>
      <c r="BC22" s="174"/>
      <c r="BD22" s="174"/>
      <c r="BE22" s="47"/>
      <c r="BF22" s="46"/>
      <c r="BG22" s="174"/>
      <c r="BH22" s="174"/>
      <c r="BI22" s="174"/>
      <c r="BJ22" s="174"/>
      <c r="BK22" s="47"/>
      <c r="BL22" s="46"/>
      <c r="BM22" s="174"/>
      <c r="BN22" s="174"/>
      <c r="BO22" s="174"/>
      <c r="BP22" s="174"/>
      <c r="BQ22" s="47"/>
      <c r="BR22" s="46"/>
      <c r="BS22" s="45"/>
    </row>
    <row r="23" spans="4:81" ht="6" customHeight="1" x14ac:dyDescent="0.2">
      <c r="D23" s="113"/>
      <c r="E23" s="105"/>
      <c r="F23" s="107"/>
      <c r="G23" s="88"/>
      <c r="H23" s="88"/>
      <c r="I23" s="88"/>
      <c r="J23" s="88"/>
      <c r="K23" s="88"/>
      <c r="L23" s="88"/>
      <c r="M23" s="89"/>
      <c r="AF23" s="47"/>
      <c r="AI23" s="46"/>
      <c r="AJ23" s="48"/>
      <c r="AL23" s="47"/>
      <c r="AO23" s="46"/>
      <c r="AP23" s="48"/>
      <c r="AR23" s="47"/>
      <c r="AU23" s="46"/>
      <c r="AV23" s="48"/>
      <c r="AX23" s="47"/>
      <c r="BA23" s="46"/>
      <c r="BB23" s="48"/>
      <c r="BD23" s="47"/>
      <c r="BG23" s="46"/>
      <c r="BH23" s="48"/>
      <c r="BJ23" s="47"/>
      <c r="BM23" s="46"/>
      <c r="BN23" s="48"/>
      <c r="BP23" s="47"/>
      <c r="BS23" s="46"/>
      <c r="BT23" s="48"/>
    </row>
    <row r="24" spans="4:81" ht="6" customHeight="1" x14ac:dyDescent="0.2">
      <c r="D24" s="113"/>
      <c r="E24" s="105"/>
      <c r="F24" s="107"/>
      <c r="G24" s="88"/>
      <c r="H24" s="88"/>
      <c r="I24" s="88"/>
      <c r="J24" s="88"/>
      <c r="K24" s="88"/>
      <c r="L24" s="88"/>
      <c r="M24" s="89"/>
      <c r="AE24" s="47"/>
      <c r="AF24" s="174"/>
      <c r="AG24" s="174"/>
      <c r="AH24" s="174"/>
      <c r="AI24" s="174"/>
      <c r="AJ24" s="46"/>
      <c r="AK24" s="47"/>
      <c r="AL24" s="174"/>
      <c r="AM24" s="174"/>
      <c r="AN24" s="174"/>
      <c r="AO24" s="174"/>
      <c r="AP24" s="46"/>
      <c r="AQ24" s="47"/>
      <c r="AR24" s="174"/>
      <c r="AS24" s="174"/>
      <c r="AT24" s="174"/>
      <c r="AU24" s="174"/>
      <c r="AV24" s="46"/>
      <c r="AW24" s="47"/>
      <c r="AX24" s="174"/>
      <c r="AY24" s="174"/>
      <c r="AZ24" s="174"/>
      <c r="BA24" s="174"/>
      <c r="BB24" s="46"/>
      <c r="BC24" s="47"/>
      <c r="BD24" s="174"/>
      <c r="BE24" s="174"/>
      <c r="BF24" s="174"/>
      <c r="BG24" s="174"/>
      <c r="BH24" s="46"/>
      <c r="BI24" s="47"/>
      <c r="BJ24" s="174"/>
      <c r="BK24" s="174"/>
      <c r="BL24" s="174"/>
      <c r="BM24" s="174"/>
      <c r="BN24" s="46"/>
      <c r="BO24" s="47"/>
      <c r="BP24" s="174"/>
      <c r="BQ24" s="174"/>
      <c r="BR24" s="174"/>
      <c r="BS24" s="174"/>
      <c r="BT24" s="46"/>
    </row>
    <row r="25" spans="4:81" ht="6" customHeight="1" x14ac:dyDescent="0.2">
      <c r="D25" s="113" t="s">
        <v>124</v>
      </c>
      <c r="E25" s="105" t="s">
        <v>139</v>
      </c>
      <c r="F25" s="107"/>
      <c r="G25" s="88">
        <v>1</v>
      </c>
      <c r="H25" s="88"/>
      <c r="I25" s="88"/>
      <c r="J25" s="88"/>
      <c r="K25" s="88"/>
      <c r="L25" s="88"/>
      <c r="M25" s="89"/>
      <c r="AD25" s="47"/>
      <c r="AE25" s="46"/>
      <c r="AF25" s="174"/>
      <c r="AG25" s="174"/>
      <c r="AH25" s="174"/>
      <c r="AI25" s="174"/>
      <c r="AJ25" s="47"/>
      <c r="AK25" s="46"/>
      <c r="AL25" s="174"/>
      <c r="AM25" s="174"/>
      <c r="AN25" s="174"/>
      <c r="AO25" s="174"/>
      <c r="AP25" s="47"/>
      <c r="AQ25" s="46"/>
      <c r="AR25" s="174"/>
      <c r="AS25" s="174"/>
      <c r="AT25" s="174"/>
      <c r="AU25" s="174"/>
      <c r="AV25" s="47"/>
      <c r="AW25" s="46"/>
      <c r="AX25" s="174"/>
      <c r="AY25" s="174"/>
      <c r="AZ25" s="174"/>
      <c r="BA25" s="174"/>
      <c r="BB25" s="47"/>
      <c r="BC25" s="46"/>
      <c r="BD25" s="174"/>
      <c r="BE25" s="174"/>
      <c r="BF25" s="174"/>
      <c r="BG25" s="174"/>
      <c r="BH25" s="47"/>
      <c r="BI25" s="46"/>
      <c r="BJ25" s="174"/>
      <c r="BK25" s="174"/>
      <c r="BL25" s="174"/>
      <c r="BM25" s="174"/>
      <c r="BN25" s="47"/>
      <c r="BO25" s="46"/>
      <c r="BP25" s="174"/>
      <c r="BQ25" s="174"/>
      <c r="BR25" s="174"/>
      <c r="BS25" s="174"/>
      <c r="BT25" s="47"/>
      <c r="BU25" s="46"/>
      <c r="BV25" s="45"/>
    </row>
    <row r="26" spans="4:81" ht="6" customHeight="1" x14ac:dyDescent="0.2">
      <c r="D26" s="113"/>
      <c r="E26" s="105"/>
      <c r="F26" s="107"/>
      <c r="G26" s="88"/>
      <c r="H26" s="88"/>
      <c r="I26" s="88"/>
      <c r="J26" s="88"/>
      <c r="K26" s="88"/>
      <c r="L26" s="88"/>
      <c r="M26" s="89"/>
      <c r="AC26" s="47"/>
      <c r="AF26" s="46"/>
      <c r="AG26" s="48"/>
      <c r="AI26" s="47"/>
      <c r="AL26" s="46"/>
      <c r="AM26" s="48"/>
      <c r="AO26" s="47"/>
      <c r="AR26" s="46"/>
      <c r="AS26" s="48"/>
      <c r="AU26" s="47"/>
      <c r="AX26" s="46"/>
      <c r="AY26" s="48"/>
      <c r="BA26" s="47"/>
      <c r="BD26" s="46"/>
      <c r="BE26" s="48"/>
      <c r="BG26" s="47"/>
      <c r="BJ26" s="46"/>
      <c r="BK26" s="48"/>
      <c r="BM26" s="47"/>
      <c r="BP26" s="46"/>
      <c r="BQ26" s="48"/>
      <c r="BS26" s="47"/>
      <c r="BV26" s="46"/>
      <c r="BW26" s="48"/>
    </row>
    <row r="27" spans="4:81" ht="6" customHeight="1" thickBot="1" x14ac:dyDescent="0.25">
      <c r="D27" s="114"/>
      <c r="E27" s="106"/>
      <c r="F27" s="108"/>
      <c r="G27" s="90"/>
      <c r="H27" s="90"/>
      <c r="I27" s="90"/>
      <c r="J27" s="90"/>
      <c r="K27" s="90"/>
      <c r="L27" s="90"/>
      <c r="M27" s="91"/>
      <c r="AB27" s="47"/>
      <c r="AC27" s="174"/>
      <c r="AD27" s="174"/>
      <c r="AE27" s="174"/>
      <c r="AF27" s="174"/>
      <c r="AG27" s="46"/>
      <c r="AH27" s="47"/>
      <c r="AI27" s="174"/>
      <c r="AJ27" s="174"/>
      <c r="AK27" s="174"/>
      <c r="AL27" s="174"/>
      <c r="AM27" s="46"/>
      <c r="AN27" s="47"/>
      <c r="AO27" s="174"/>
      <c r="AP27" s="174"/>
      <c r="AQ27" s="174"/>
      <c r="AR27" s="174"/>
      <c r="AS27" s="46"/>
      <c r="AT27" s="47"/>
      <c r="AU27" s="174"/>
      <c r="AV27" s="174"/>
      <c r="AW27" s="174"/>
      <c r="AX27" s="174"/>
      <c r="AY27" s="46"/>
      <c r="AZ27" s="47"/>
      <c r="BA27" s="174"/>
      <c r="BB27" s="174"/>
      <c r="BC27" s="174"/>
      <c r="BD27" s="174"/>
      <c r="BE27" s="46"/>
      <c r="BF27" s="47"/>
      <c r="BG27" s="174"/>
      <c r="BH27" s="174"/>
      <c r="BI27" s="174"/>
      <c r="BJ27" s="174"/>
      <c r="BK27" s="46"/>
      <c r="BL27" s="47"/>
      <c r="BM27" s="174"/>
      <c r="BN27" s="174"/>
      <c r="BO27" s="174"/>
      <c r="BP27" s="174"/>
      <c r="BQ27" s="46"/>
      <c r="BR27" s="47"/>
      <c r="BS27" s="174"/>
      <c r="BT27" s="174"/>
      <c r="BU27" s="174"/>
      <c r="BV27" s="174"/>
      <c r="BW27" s="46"/>
    </row>
    <row r="28" spans="4:81" ht="6" customHeight="1" x14ac:dyDescent="0.2">
      <c r="D28" s="110" t="s">
        <v>118</v>
      </c>
      <c r="E28" s="111" t="s">
        <v>140</v>
      </c>
      <c r="F28" s="112"/>
      <c r="G28" s="92"/>
      <c r="H28" s="92"/>
      <c r="I28" s="92"/>
      <c r="J28" s="92"/>
      <c r="K28" s="92"/>
      <c r="L28" s="92"/>
      <c r="M28" s="93"/>
      <c r="AA28" s="47"/>
      <c r="AB28" s="46"/>
      <c r="AC28" s="174"/>
      <c r="AD28" s="174"/>
      <c r="AE28" s="174"/>
      <c r="AF28" s="174"/>
      <c r="AG28" s="47"/>
      <c r="AH28" s="46"/>
      <c r="AI28" s="174"/>
      <c r="AJ28" s="174"/>
      <c r="AK28" s="174"/>
      <c r="AL28" s="174"/>
      <c r="AM28" s="47"/>
      <c r="AN28" s="46"/>
      <c r="AO28" s="174"/>
      <c r="AP28" s="174"/>
      <c r="AQ28" s="174"/>
      <c r="AR28" s="174"/>
      <c r="AS28" s="47"/>
      <c r="AT28" s="46"/>
      <c r="AU28" s="174"/>
      <c r="AV28" s="174"/>
      <c r="AW28" s="174"/>
      <c r="AX28" s="174"/>
      <c r="AY28" s="47"/>
      <c r="AZ28" s="46"/>
      <c r="BA28" s="174"/>
      <c r="BB28" s="174"/>
      <c r="BC28" s="174"/>
      <c r="BD28" s="174"/>
      <c r="BE28" s="47"/>
      <c r="BF28" s="46"/>
      <c r="BG28" s="174"/>
      <c r="BH28" s="174"/>
      <c r="BI28" s="174"/>
      <c r="BJ28" s="174"/>
      <c r="BK28" s="47"/>
      <c r="BL28" s="46"/>
      <c r="BM28" s="174"/>
      <c r="BN28" s="174"/>
      <c r="BO28" s="174"/>
      <c r="BP28" s="174"/>
      <c r="BQ28" s="47"/>
      <c r="BR28" s="46"/>
      <c r="BS28" s="174"/>
      <c r="BT28" s="174"/>
      <c r="BU28" s="174"/>
      <c r="BV28" s="174"/>
      <c r="BW28" s="47"/>
      <c r="BX28" s="46"/>
      <c r="BY28" s="45"/>
    </row>
    <row r="29" spans="4:81" ht="6" customHeight="1" x14ac:dyDescent="0.2">
      <c r="D29" s="103"/>
      <c r="E29" s="105"/>
      <c r="F29" s="107"/>
      <c r="G29" s="88"/>
      <c r="H29" s="88"/>
      <c r="I29" s="88"/>
      <c r="J29" s="88"/>
      <c r="K29" s="88"/>
      <c r="L29" s="88"/>
      <c r="M29" s="89"/>
      <c r="Z29" s="47"/>
      <c r="AC29" s="46"/>
      <c r="AD29" s="48"/>
      <c r="AF29" s="47"/>
      <c r="AI29" s="46"/>
      <c r="AJ29" s="48"/>
      <c r="AL29" s="47"/>
      <c r="AO29" s="46"/>
      <c r="AP29" s="48"/>
      <c r="AR29" s="47"/>
      <c r="AU29" s="46"/>
      <c r="AV29" s="48"/>
      <c r="AX29" s="47"/>
      <c r="BA29" s="46"/>
      <c r="BB29" s="48"/>
      <c r="BD29" s="47"/>
      <c r="BG29" s="46"/>
      <c r="BH29" s="48"/>
      <c r="BJ29" s="47"/>
      <c r="BM29" s="46"/>
      <c r="BN29" s="48"/>
      <c r="BP29" s="47"/>
      <c r="BS29" s="46"/>
      <c r="BT29" s="48"/>
      <c r="BV29" s="47"/>
      <c r="BY29" s="46"/>
      <c r="BZ29" s="48"/>
    </row>
    <row r="30" spans="4:81" ht="6" customHeight="1" x14ac:dyDescent="0.2">
      <c r="D30" s="103"/>
      <c r="E30" s="105"/>
      <c r="F30" s="107"/>
      <c r="G30" s="88"/>
      <c r="H30" s="88"/>
      <c r="I30" s="88"/>
      <c r="J30" s="88"/>
      <c r="K30" s="88"/>
      <c r="L30" s="88"/>
      <c r="M30" s="89"/>
      <c r="Y30" s="47"/>
      <c r="Z30" s="174"/>
      <c r="AA30" s="174"/>
      <c r="AB30" s="174"/>
      <c r="AC30" s="174"/>
      <c r="AD30" s="46"/>
      <c r="AE30" s="47"/>
      <c r="AF30" s="174"/>
      <c r="AG30" s="174"/>
      <c r="AH30" s="174"/>
      <c r="AI30" s="174"/>
      <c r="AJ30" s="46"/>
      <c r="AK30" s="47"/>
      <c r="AL30" s="174"/>
      <c r="AM30" s="174"/>
      <c r="AN30" s="174"/>
      <c r="AO30" s="174"/>
      <c r="AP30" s="46"/>
      <c r="AQ30" s="47"/>
      <c r="AR30" s="174"/>
      <c r="AS30" s="174"/>
      <c r="AT30" s="174"/>
      <c r="AU30" s="174"/>
      <c r="AV30" s="46"/>
      <c r="AW30" s="47"/>
      <c r="AX30" s="174"/>
      <c r="AY30" s="174"/>
      <c r="AZ30" s="174"/>
      <c r="BA30" s="174"/>
      <c r="BB30" s="46"/>
      <c r="BC30" s="47"/>
      <c r="BD30" s="174"/>
      <c r="BE30" s="174"/>
      <c r="BF30" s="174"/>
      <c r="BG30" s="174"/>
      <c r="BH30" s="46"/>
      <c r="BI30" s="47"/>
      <c r="BJ30" s="174"/>
      <c r="BK30" s="174"/>
      <c r="BL30" s="174"/>
      <c r="BM30" s="174"/>
      <c r="BN30" s="46"/>
      <c r="BO30" s="47"/>
      <c r="BP30" s="174"/>
      <c r="BQ30" s="174"/>
      <c r="BR30" s="174"/>
      <c r="BS30" s="174"/>
      <c r="BT30" s="46"/>
      <c r="BU30" s="47"/>
      <c r="BV30" s="174"/>
      <c r="BW30" s="174"/>
      <c r="BX30" s="174"/>
      <c r="BY30" s="174"/>
      <c r="BZ30" s="46"/>
    </row>
    <row r="31" spans="4:81" ht="6" customHeight="1" x14ac:dyDescent="0.2">
      <c r="D31" s="103" t="s">
        <v>124</v>
      </c>
      <c r="E31" s="105" t="s">
        <v>141</v>
      </c>
      <c r="F31" s="107"/>
      <c r="G31" s="88"/>
      <c r="H31" s="88"/>
      <c r="I31" s="88"/>
      <c r="J31" s="88"/>
      <c r="K31" s="88"/>
      <c r="L31" s="88"/>
      <c r="M31" s="89"/>
      <c r="X31" s="47"/>
      <c r="Y31" s="46"/>
      <c r="Z31" s="174"/>
      <c r="AA31" s="174"/>
      <c r="AB31" s="174"/>
      <c r="AC31" s="174"/>
      <c r="AD31" s="47"/>
      <c r="AE31" s="46"/>
      <c r="AF31" s="174"/>
      <c r="AG31" s="174"/>
      <c r="AH31" s="174"/>
      <c r="AI31" s="174"/>
      <c r="AJ31" s="47"/>
      <c r="AK31" s="46"/>
      <c r="AL31" s="174"/>
      <c r="AM31" s="174"/>
      <c r="AN31" s="174"/>
      <c r="AO31" s="174"/>
      <c r="AP31" s="47"/>
      <c r="AQ31" s="46"/>
      <c r="AR31" s="174"/>
      <c r="AS31" s="174"/>
      <c r="AT31" s="174"/>
      <c r="AU31" s="174"/>
      <c r="AV31" s="47"/>
      <c r="AW31" s="46"/>
      <c r="AX31" s="174"/>
      <c r="AY31" s="174"/>
      <c r="AZ31" s="174"/>
      <c r="BA31" s="174"/>
      <c r="BB31" s="47"/>
      <c r="BC31" s="46"/>
      <c r="BD31" s="174"/>
      <c r="BE31" s="174"/>
      <c r="BF31" s="174"/>
      <c r="BG31" s="174"/>
      <c r="BH31" s="47"/>
      <c r="BI31" s="46"/>
      <c r="BJ31" s="174"/>
      <c r="BK31" s="174"/>
      <c r="BL31" s="174"/>
      <c r="BM31" s="174"/>
      <c r="BN31" s="47"/>
      <c r="BO31" s="46"/>
      <c r="BP31" s="174"/>
      <c r="BQ31" s="174"/>
      <c r="BR31" s="174"/>
      <c r="BS31" s="174"/>
      <c r="BT31" s="47"/>
      <c r="BU31" s="46"/>
      <c r="BV31" s="174"/>
      <c r="BW31" s="174"/>
      <c r="BX31" s="174"/>
      <c r="BY31" s="174"/>
      <c r="BZ31" s="47"/>
      <c r="CA31" s="46"/>
      <c r="CB31" s="45"/>
    </row>
    <row r="32" spans="4:81" ht="6" customHeight="1" x14ac:dyDescent="0.2">
      <c r="D32" s="103"/>
      <c r="E32" s="105"/>
      <c r="F32" s="107"/>
      <c r="G32" s="88"/>
      <c r="H32" s="88"/>
      <c r="I32" s="88"/>
      <c r="J32" s="88"/>
      <c r="K32" s="88"/>
      <c r="L32" s="88"/>
      <c r="M32" s="89"/>
      <c r="W32" s="47"/>
      <c r="Z32" s="46"/>
      <c r="AA32" s="48"/>
      <c r="AC32" s="47"/>
      <c r="AF32" s="46"/>
      <c r="AG32" s="48"/>
      <c r="AI32" s="47"/>
      <c r="AL32" s="46"/>
      <c r="AM32" s="48"/>
      <c r="AO32" s="47"/>
      <c r="AR32" s="46"/>
      <c r="AS32" s="48"/>
      <c r="AU32" s="47"/>
      <c r="AX32" s="46"/>
      <c r="AY32" s="48"/>
      <c r="BA32" s="47"/>
      <c r="BD32" s="46"/>
      <c r="BE32" s="48"/>
      <c r="BG32" s="47"/>
      <c r="BJ32" s="46"/>
      <c r="BK32" s="48"/>
      <c r="BM32" s="47"/>
      <c r="BP32" s="46"/>
      <c r="BQ32" s="48"/>
      <c r="BS32" s="47"/>
      <c r="BV32" s="46"/>
      <c r="BW32" s="48"/>
      <c r="BY32" s="47"/>
      <c r="CB32" s="46"/>
      <c r="CC32" s="48"/>
    </row>
    <row r="33" spans="4:96" ht="6" customHeight="1" x14ac:dyDescent="0.2">
      <c r="D33" s="103"/>
      <c r="E33" s="105"/>
      <c r="F33" s="107"/>
      <c r="G33" s="88"/>
      <c r="H33" s="88"/>
      <c r="I33" s="88"/>
      <c r="J33" s="88"/>
      <c r="K33" s="88"/>
      <c r="L33" s="88"/>
      <c r="M33" s="89"/>
      <c r="V33" s="47"/>
      <c r="W33" s="174" t="s">
        <v>116</v>
      </c>
      <c r="X33" s="174"/>
      <c r="Y33" s="174"/>
      <c r="Z33" s="174"/>
      <c r="AA33" s="46"/>
      <c r="AB33" s="47"/>
      <c r="AC33" s="174"/>
      <c r="AD33" s="174"/>
      <c r="AE33" s="174"/>
      <c r="AF33" s="174"/>
      <c r="AG33" s="46"/>
      <c r="AH33" s="47"/>
      <c r="AI33" s="174"/>
      <c r="AJ33" s="174"/>
      <c r="AK33" s="174"/>
      <c r="AL33" s="174"/>
      <c r="AM33" s="46"/>
      <c r="AN33" s="47"/>
      <c r="AO33" s="174"/>
      <c r="AP33" s="174"/>
      <c r="AQ33" s="174"/>
      <c r="AR33" s="174"/>
      <c r="AS33" s="46"/>
      <c r="AT33" s="47"/>
      <c r="AU33" s="174"/>
      <c r="AV33" s="174"/>
      <c r="AW33" s="174"/>
      <c r="AX33" s="174"/>
      <c r="AY33" s="46"/>
      <c r="AZ33" s="47"/>
      <c r="BA33" s="174"/>
      <c r="BB33" s="174"/>
      <c r="BC33" s="174"/>
      <c r="BD33" s="174"/>
      <c r="BE33" s="46"/>
      <c r="BF33" s="47"/>
      <c r="BG33" s="174"/>
      <c r="BH33" s="174"/>
      <c r="BI33" s="174"/>
      <c r="BJ33" s="174"/>
      <c r="BK33" s="46"/>
      <c r="BL33" s="47"/>
      <c r="BM33" s="174"/>
      <c r="BN33" s="174"/>
      <c r="BO33" s="174"/>
      <c r="BP33" s="174"/>
      <c r="BQ33" s="46"/>
      <c r="BR33" s="47"/>
      <c r="BS33" s="174"/>
      <c r="BT33" s="174"/>
      <c r="BU33" s="174"/>
      <c r="BV33" s="174"/>
      <c r="BW33" s="46"/>
      <c r="BX33" s="47"/>
      <c r="BY33" s="174"/>
      <c r="BZ33" s="174"/>
      <c r="CA33" s="174"/>
      <c r="CB33" s="174"/>
      <c r="CC33" s="46"/>
    </row>
    <row r="34" spans="4:96" ht="6" customHeight="1" x14ac:dyDescent="0.2">
      <c r="D34" s="103" t="s">
        <v>123</v>
      </c>
      <c r="E34" s="105" t="s">
        <v>142</v>
      </c>
      <c r="F34" s="107"/>
      <c r="G34" s="88"/>
      <c r="H34" s="88"/>
      <c r="I34" s="88"/>
      <c r="J34" s="88"/>
      <c r="K34" s="88"/>
      <c r="L34" s="88"/>
      <c r="M34" s="89"/>
      <c r="U34" s="47"/>
      <c r="V34" s="46"/>
      <c r="W34" s="174"/>
      <c r="X34" s="174"/>
      <c r="Y34" s="174"/>
      <c r="Z34" s="174"/>
      <c r="AA34" s="47"/>
      <c r="AB34" s="46"/>
      <c r="AC34" s="174"/>
      <c r="AD34" s="174"/>
      <c r="AE34" s="174"/>
      <c r="AF34" s="174"/>
      <c r="AG34" s="47"/>
      <c r="AH34" s="46"/>
      <c r="AI34" s="174"/>
      <c r="AJ34" s="174"/>
      <c r="AK34" s="174"/>
      <c r="AL34" s="174"/>
      <c r="AM34" s="47"/>
      <c r="AN34" s="46"/>
      <c r="AO34" s="174"/>
      <c r="AP34" s="174"/>
      <c r="AQ34" s="174"/>
      <c r="AR34" s="174"/>
      <c r="AS34" s="47"/>
      <c r="AT34" s="46"/>
      <c r="AU34" s="174"/>
      <c r="AV34" s="174"/>
      <c r="AW34" s="174"/>
      <c r="AX34" s="174"/>
      <c r="AY34" s="47"/>
      <c r="AZ34" s="46"/>
      <c r="BA34" s="174"/>
      <c r="BB34" s="174"/>
      <c r="BC34" s="174"/>
      <c r="BD34" s="174"/>
      <c r="BE34" s="47"/>
      <c r="BF34" s="46"/>
      <c r="BG34" s="174"/>
      <c r="BH34" s="174"/>
      <c r="BI34" s="174"/>
      <c r="BJ34" s="174"/>
      <c r="BK34" s="47"/>
      <c r="BL34" s="46"/>
      <c r="BM34" s="174"/>
      <c r="BN34" s="174"/>
      <c r="BO34" s="174"/>
      <c r="BP34" s="174"/>
      <c r="BQ34" s="47"/>
      <c r="BR34" s="46"/>
      <c r="BS34" s="174"/>
      <c r="BT34" s="174"/>
      <c r="BU34" s="174"/>
      <c r="BV34" s="174"/>
      <c r="BW34" s="47"/>
      <c r="BX34" s="46"/>
      <c r="BY34" s="174"/>
      <c r="BZ34" s="174"/>
      <c r="CA34" s="174"/>
      <c r="CB34" s="174"/>
      <c r="CC34" s="47"/>
      <c r="CD34" s="46"/>
      <c r="CE34" s="45"/>
    </row>
    <row r="35" spans="4:96" ht="6" customHeight="1" x14ac:dyDescent="0.2">
      <c r="D35" s="103"/>
      <c r="E35" s="105"/>
      <c r="F35" s="107"/>
      <c r="G35" s="88"/>
      <c r="H35" s="88"/>
      <c r="I35" s="88"/>
      <c r="J35" s="88"/>
      <c r="K35" s="88"/>
      <c r="L35" s="88"/>
      <c r="M35" s="89"/>
      <c r="T35" s="47"/>
      <c r="W35" s="46"/>
      <c r="X35" s="48"/>
      <c r="Z35" s="47"/>
      <c r="AC35" s="46"/>
      <c r="AD35" s="48"/>
      <c r="AF35" s="47"/>
      <c r="AI35" s="46"/>
      <c r="AJ35" s="48"/>
      <c r="AL35" s="47"/>
      <c r="AO35" s="46"/>
      <c r="AP35" s="48"/>
      <c r="AR35" s="47"/>
      <c r="AU35" s="46"/>
      <c r="AV35" s="48"/>
      <c r="AX35" s="47"/>
      <c r="BA35" s="46"/>
      <c r="BB35" s="48"/>
      <c r="BD35" s="47"/>
      <c r="BG35" s="46"/>
      <c r="BH35" s="48"/>
      <c r="BJ35" s="47"/>
      <c r="BM35" s="46"/>
      <c r="BN35" s="48"/>
      <c r="BP35" s="47"/>
      <c r="BS35" s="46"/>
      <c r="BT35" s="48"/>
      <c r="BV35" s="47"/>
      <c r="BY35" s="46"/>
      <c r="BZ35" s="48"/>
      <c r="CB35" s="47"/>
      <c r="CE35" s="46"/>
      <c r="CF35" s="48"/>
    </row>
    <row r="36" spans="4:96" ht="6" customHeight="1" thickBot="1" x14ac:dyDescent="0.25">
      <c r="D36" s="104"/>
      <c r="E36" s="106"/>
      <c r="F36" s="108"/>
      <c r="G36" s="90"/>
      <c r="H36" s="90"/>
      <c r="I36" s="90"/>
      <c r="J36" s="90"/>
      <c r="K36" s="90"/>
      <c r="L36" s="90"/>
      <c r="M36" s="91"/>
      <c r="S36" s="47"/>
      <c r="T36" s="174" t="s">
        <v>116</v>
      </c>
      <c r="U36" s="174"/>
      <c r="V36" s="174"/>
      <c r="W36" s="174"/>
      <c r="X36" s="46"/>
      <c r="Y36" s="47"/>
      <c r="Z36" s="174" t="s">
        <v>119</v>
      </c>
      <c r="AA36" s="174"/>
      <c r="AB36" s="174"/>
      <c r="AC36" s="174"/>
      <c r="AD36" s="46"/>
      <c r="AE36" s="47"/>
      <c r="AF36" s="174"/>
      <c r="AG36" s="174"/>
      <c r="AH36" s="174"/>
      <c r="AI36" s="174"/>
      <c r="AJ36" s="46"/>
      <c r="AK36" s="47"/>
      <c r="AL36" s="174"/>
      <c r="AM36" s="174"/>
      <c r="AN36" s="174"/>
      <c r="AO36" s="174"/>
      <c r="AP36" s="46"/>
      <c r="AQ36" s="47"/>
      <c r="AR36" s="174"/>
      <c r="AS36" s="174"/>
      <c r="AT36" s="174"/>
      <c r="AU36" s="174"/>
      <c r="AV36" s="46"/>
      <c r="AW36" s="47"/>
      <c r="AX36" s="174"/>
      <c r="AY36" s="174"/>
      <c r="AZ36" s="174"/>
      <c r="BA36" s="174"/>
      <c r="BB36" s="46"/>
      <c r="BC36" s="47"/>
      <c r="BD36" s="174"/>
      <c r="BE36" s="174"/>
      <c r="BF36" s="174"/>
      <c r="BG36" s="174"/>
      <c r="BH36" s="46"/>
      <c r="BI36" s="47"/>
      <c r="BJ36" s="174"/>
      <c r="BK36" s="174"/>
      <c r="BL36" s="174"/>
      <c r="BM36" s="174"/>
      <c r="BN36" s="46"/>
      <c r="BO36" s="47"/>
      <c r="BP36" s="174"/>
      <c r="BQ36" s="174"/>
      <c r="BR36" s="174"/>
      <c r="BS36" s="174"/>
      <c r="BT36" s="46"/>
      <c r="BU36" s="47"/>
      <c r="BV36" s="174"/>
      <c r="BW36" s="174"/>
      <c r="BX36" s="174"/>
      <c r="BY36" s="174"/>
      <c r="BZ36" s="46"/>
      <c r="CA36" s="47"/>
      <c r="CB36" s="174"/>
      <c r="CC36" s="174"/>
      <c r="CD36" s="174"/>
      <c r="CE36" s="174"/>
      <c r="CF36" s="46"/>
    </row>
    <row r="37" spans="4:96" ht="6" customHeight="1" x14ac:dyDescent="0.2">
      <c r="D37" s="70"/>
      <c r="E37" s="48"/>
      <c r="F37" s="48"/>
      <c r="G37" s="48"/>
      <c r="H37" s="48"/>
      <c r="I37" s="48"/>
      <c r="J37" s="48"/>
      <c r="K37" s="48"/>
      <c r="R37" s="47"/>
      <c r="S37" s="46"/>
      <c r="T37" s="174"/>
      <c r="U37" s="174"/>
      <c r="V37" s="174"/>
      <c r="W37" s="174"/>
      <c r="X37" s="47"/>
      <c r="Y37" s="46"/>
      <c r="Z37" s="174"/>
      <c r="AA37" s="174"/>
      <c r="AB37" s="174"/>
      <c r="AC37" s="174"/>
      <c r="AD37" s="47"/>
      <c r="AE37" s="46"/>
      <c r="AF37" s="174"/>
      <c r="AG37" s="174"/>
      <c r="AH37" s="174"/>
      <c r="AI37" s="174"/>
      <c r="AJ37" s="47"/>
      <c r="AK37" s="46"/>
      <c r="AL37" s="174"/>
      <c r="AM37" s="174"/>
      <c r="AN37" s="174"/>
      <c r="AO37" s="174"/>
      <c r="AP37" s="47"/>
      <c r="AQ37" s="46"/>
      <c r="AR37" s="174"/>
      <c r="AS37" s="174"/>
      <c r="AT37" s="174"/>
      <c r="AU37" s="174"/>
      <c r="AV37" s="47"/>
      <c r="AW37" s="46"/>
      <c r="AX37" s="174"/>
      <c r="AY37" s="174"/>
      <c r="AZ37" s="174"/>
      <c r="BA37" s="174"/>
      <c r="BB37" s="47"/>
      <c r="BC37" s="46"/>
      <c r="BD37" s="174"/>
      <c r="BE37" s="174"/>
      <c r="BF37" s="174"/>
      <c r="BG37" s="174"/>
      <c r="BH37" s="47"/>
      <c r="BI37" s="46"/>
      <c r="BJ37" s="174"/>
      <c r="BK37" s="174"/>
      <c r="BL37" s="174"/>
      <c r="BM37" s="174"/>
      <c r="BN37" s="47"/>
      <c r="BO37" s="46"/>
      <c r="BP37" s="174"/>
      <c r="BQ37" s="174"/>
      <c r="BR37" s="174"/>
      <c r="BS37" s="174"/>
      <c r="BT37" s="47"/>
      <c r="BU37" s="46"/>
      <c r="BV37" s="174"/>
      <c r="BW37" s="174"/>
      <c r="BX37" s="174"/>
      <c r="BY37" s="174"/>
      <c r="BZ37" s="47"/>
      <c r="CA37" s="46"/>
      <c r="CB37" s="174"/>
      <c r="CC37" s="174"/>
      <c r="CD37" s="174"/>
      <c r="CE37" s="174"/>
      <c r="CF37" s="47"/>
      <c r="CG37" s="46"/>
      <c r="CH37" s="45"/>
    </row>
    <row r="38" spans="4:96" ht="6" customHeight="1" x14ac:dyDescent="0.2">
      <c r="D38" s="48"/>
      <c r="E38" s="48"/>
      <c r="F38" s="48"/>
      <c r="G38" s="48"/>
      <c r="H38" s="48"/>
      <c r="I38" s="48"/>
      <c r="J38" s="48"/>
      <c r="K38" s="48"/>
      <c r="Q38" s="47"/>
      <c r="T38" s="46"/>
      <c r="U38" s="48"/>
      <c r="W38" s="47"/>
      <c r="Z38" s="46"/>
      <c r="AA38" s="48"/>
      <c r="AC38" s="47"/>
      <c r="AF38" s="46"/>
      <c r="AG38" s="48"/>
      <c r="AI38" s="47"/>
      <c r="AL38" s="46"/>
      <c r="AM38" s="48"/>
      <c r="AO38" s="47"/>
      <c r="AR38" s="46"/>
      <c r="AS38" s="48"/>
      <c r="AU38" s="47"/>
      <c r="AX38" s="46"/>
      <c r="AY38" s="48"/>
      <c r="BA38" s="47"/>
      <c r="BD38" s="46"/>
      <c r="BE38" s="48"/>
      <c r="BG38" s="47"/>
      <c r="BJ38" s="46"/>
      <c r="BK38" s="48"/>
      <c r="BM38" s="47"/>
      <c r="BP38" s="46"/>
      <c r="BQ38" s="48"/>
      <c r="BS38" s="47"/>
      <c r="BV38" s="46"/>
      <c r="BW38" s="48"/>
      <c r="BY38" s="47"/>
      <c r="CB38" s="46"/>
      <c r="CC38" s="48"/>
      <c r="CE38" s="47"/>
      <c r="CH38" s="46"/>
      <c r="CI38" s="48"/>
    </row>
    <row r="39" spans="4:96" ht="6" customHeight="1" x14ac:dyDescent="0.2">
      <c r="P39" s="47"/>
      <c r="Q39" s="174"/>
      <c r="R39" s="174"/>
      <c r="S39" s="174"/>
      <c r="T39" s="174"/>
      <c r="U39" s="46"/>
      <c r="V39" s="47"/>
      <c r="W39" s="174" t="s">
        <v>116</v>
      </c>
      <c r="X39" s="174"/>
      <c r="Y39" s="174"/>
      <c r="Z39" s="174"/>
      <c r="AA39" s="46"/>
      <c r="AB39" s="47"/>
      <c r="AC39" s="174"/>
      <c r="AD39" s="174"/>
      <c r="AE39" s="174"/>
      <c r="AF39" s="174"/>
      <c r="AG39" s="46"/>
      <c r="AH39" s="47"/>
      <c r="AI39" s="174"/>
      <c r="AJ39" s="174"/>
      <c r="AK39" s="174"/>
      <c r="AL39" s="174"/>
      <c r="AM39" s="46"/>
      <c r="AN39" s="47"/>
      <c r="AO39" s="174"/>
      <c r="AP39" s="174"/>
      <c r="AQ39" s="174"/>
      <c r="AR39" s="174"/>
      <c r="AS39" s="46"/>
      <c r="AT39" s="47"/>
      <c r="AU39" s="174"/>
      <c r="AV39" s="174"/>
      <c r="AW39" s="174"/>
      <c r="AX39" s="174"/>
      <c r="AY39" s="46"/>
      <c r="AZ39" s="47"/>
      <c r="BA39" s="174"/>
      <c r="BB39" s="174"/>
      <c r="BC39" s="174"/>
      <c r="BD39" s="174"/>
      <c r="BE39" s="46"/>
      <c r="BF39" s="47"/>
      <c r="BG39" s="174"/>
      <c r="BH39" s="174"/>
      <c r="BI39" s="174"/>
      <c r="BJ39" s="174"/>
      <c r="BK39" s="46"/>
      <c r="BL39" s="47"/>
      <c r="BM39" s="174"/>
      <c r="BN39" s="174"/>
      <c r="BO39" s="174"/>
      <c r="BP39" s="174"/>
      <c r="BQ39" s="46"/>
      <c r="BR39" s="47"/>
      <c r="BS39" s="174"/>
      <c r="BT39" s="174"/>
      <c r="BU39" s="174"/>
      <c r="BV39" s="174"/>
      <c r="BW39" s="46"/>
      <c r="BX39" s="47"/>
      <c r="BY39" s="174"/>
      <c r="BZ39" s="174"/>
      <c r="CA39" s="174"/>
      <c r="CB39" s="174"/>
      <c r="CC39" s="46"/>
      <c r="CD39" s="47"/>
      <c r="CE39" s="174"/>
      <c r="CF39" s="174"/>
      <c r="CG39" s="174"/>
      <c r="CH39" s="174"/>
      <c r="CI39" s="46"/>
    </row>
    <row r="40" spans="4:96" ht="6" customHeight="1" x14ac:dyDescent="0.2">
      <c r="O40" s="47"/>
      <c r="P40" s="46"/>
      <c r="Q40" s="174"/>
      <c r="R40" s="174"/>
      <c r="S40" s="174"/>
      <c r="T40" s="174"/>
      <c r="U40" s="47"/>
      <c r="V40" s="46"/>
      <c r="W40" s="174"/>
      <c r="X40" s="174"/>
      <c r="Y40" s="174"/>
      <c r="Z40" s="174"/>
      <c r="AA40" s="47"/>
      <c r="AB40" s="46"/>
      <c r="AC40" s="174"/>
      <c r="AD40" s="174"/>
      <c r="AE40" s="174"/>
      <c r="AF40" s="174"/>
      <c r="AG40" s="47"/>
      <c r="AH40" s="46"/>
      <c r="AI40" s="174"/>
      <c r="AJ40" s="174"/>
      <c r="AK40" s="174"/>
      <c r="AL40" s="174"/>
      <c r="AM40" s="47"/>
      <c r="AN40" s="46"/>
      <c r="AO40" s="174"/>
      <c r="AP40" s="174"/>
      <c r="AQ40" s="174"/>
      <c r="AR40" s="174"/>
      <c r="AS40" s="47"/>
      <c r="AT40" s="46"/>
      <c r="AU40" s="174"/>
      <c r="AV40" s="174"/>
      <c r="AW40" s="174"/>
      <c r="AX40" s="174"/>
      <c r="AY40" s="47"/>
      <c r="AZ40" s="46"/>
      <c r="BA40" s="174"/>
      <c r="BB40" s="174"/>
      <c r="BC40" s="174"/>
      <c r="BD40" s="174"/>
      <c r="BE40" s="47"/>
      <c r="BF40" s="46"/>
      <c r="BG40" s="174"/>
      <c r="BH40" s="174"/>
      <c r="BI40" s="174"/>
      <c r="BJ40" s="174"/>
      <c r="BK40" s="47"/>
      <c r="BL40" s="46"/>
      <c r="BM40" s="174"/>
      <c r="BN40" s="174"/>
      <c r="BO40" s="174"/>
      <c r="BP40" s="174"/>
      <c r="BQ40" s="47"/>
      <c r="BR40" s="46"/>
      <c r="BS40" s="174"/>
      <c r="BT40" s="174"/>
      <c r="BU40" s="174"/>
      <c r="BV40" s="174"/>
      <c r="BW40" s="47"/>
      <c r="BX40" s="46"/>
      <c r="BY40" s="174"/>
      <c r="BZ40" s="174"/>
      <c r="CA40" s="174"/>
      <c r="CB40" s="174"/>
      <c r="CC40" s="47"/>
      <c r="CD40" s="46"/>
      <c r="CE40" s="174"/>
      <c r="CF40" s="174"/>
      <c r="CG40" s="174"/>
      <c r="CH40" s="174"/>
      <c r="CI40" s="47"/>
      <c r="CJ40" s="46"/>
      <c r="CK40" s="45"/>
    </row>
    <row r="41" spans="4:96" ht="6" customHeight="1" x14ac:dyDescent="0.2">
      <c r="N41" s="47"/>
      <c r="Q41" s="46"/>
      <c r="R41" s="48"/>
      <c r="T41" s="47"/>
      <c r="W41" s="46"/>
      <c r="X41" s="48"/>
      <c r="Z41" s="47"/>
      <c r="AC41" s="46"/>
      <c r="AD41" s="48"/>
      <c r="AF41" s="47"/>
      <c r="AI41" s="46"/>
      <c r="AJ41" s="48"/>
      <c r="AL41" s="47"/>
      <c r="AO41" s="46"/>
      <c r="AP41" s="48"/>
      <c r="AR41" s="47"/>
      <c r="AU41" s="46"/>
      <c r="AV41" s="48"/>
      <c r="AX41" s="47"/>
      <c r="BA41" s="46"/>
      <c r="BB41" s="48"/>
      <c r="BD41" s="47"/>
      <c r="BG41" s="46"/>
      <c r="BH41" s="48"/>
      <c r="BJ41" s="47"/>
      <c r="BM41" s="46"/>
      <c r="BN41" s="48"/>
      <c r="BP41" s="47"/>
      <c r="BS41" s="46"/>
      <c r="BT41" s="48"/>
      <c r="BV41" s="47"/>
      <c r="BY41" s="46"/>
      <c r="BZ41" s="48"/>
      <c r="CB41" s="47"/>
      <c r="CE41" s="46"/>
      <c r="CF41" s="48"/>
      <c r="CH41" s="47"/>
      <c r="CK41" s="46"/>
      <c r="CL41" s="48"/>
    </row>
    <row r="42" spans="4:96" ht="6" customHeight="1" x14ac:dyDescent="0.2">
      <c r="M42" s="47"/>
      <c r="N42" s="174"/>
      <c r="O42" s="174"/>
      <c r="P42" s="174"/>
      <c r="Q42" s="174"/>
      <c r="R42" s="46"/>
      <c r="S42" s="47"/>
      <c r="T42" s="174" t="s">
        <v>119</v>
      </c>
      <c r="U42" s="174"/>
      <c r="V42" s="174"/>
      <c r="W42" s="174"/>
      <c r="X42" s="46"/>
      <c r="Y42" s="47"/>
      <c r="Z42" s="174"/>
      <c r="AA42" s="174"/>
      <c r="AB42" s="174"/>
      <c r="AC42" s="174"/>
      <c r="AD42" s="46"/>
      <c r="AE42" s="47"/>
      <c r="AF42" s="174"/>
      <c r="AG42" s="174"/>
      <c r="AH42" s="174"/>
      <c r="AI42" s="174"/>
      <c r="AJ42" s="46"/>
      <c r="AK42" s="47"/>
      <c r="AL42" s="174"/>
      <c r="AM42" s="174"/>
      <c r="AN42" s="174"/>
      <c r="AO42" s="174"/>
      <c r="AP42" s="46"/>
      <c r="AQ42" s="47"/>
      <c r="AR42" s="174"/>
      <c r="AS42" s="174"/>
      <c r="AT42" s="174"/>
      <c r="AU42" s="174"/>
      <c r="AV42" s="46"/>
      <c r="AW42" s="47"/>
      <c r="AX42" s="174"/>
      <c r="AY42" s="174"/>
      <c r="AZ42" s="174"/>
      <c r="BA42" s="174"/>
      <c r="BB42" s="46"/>
      <c r="BC42" s="47"/>
      <c r="BD42" s="174"/>
      <c r="BE42" s="174"/>
      <c r="BF42" s="174"/>
      <c r="BG42" s="174"/>
      <c r="BH42" s="46"/>
      <c r="BI42" s="47"/>
      <c r="BJ42" s="174"/>
      <c r="BK42" s="174"/>
      <c r="BL42" s="174"/>
      <c r="BM42" s="174"/>
      <c r="BN42" s="46"/>
      <c r="BO42" s="47"/>
      <c r="BP42" s="174"/>
      <c r="BQ42" s="174"/>
      <c r="BR42" s="174"/>
      <c r="BS42" s="174"/>
      <c r="BT42" s="46"/>
      <c r="BU42" s="47"/>
      <c r="BV42" s="174"/>
      <c r="BW42" s="174"/>
      <c r="BX42" s="174"/>
      <c r="BY42" s="174"/>
      <c r="BZ42" s="46"/>
      <c r="CA42" s="47"/>
      <c r="CB42" s="174"/>
      <c r="CC42" s="174"/>
      <c r="CD42" s="174"/>
      <c r="CE42" s="174"/>
      <c r="CF42" s="46"/>
      <c r="CG42" s="47"/>
      <c r="CH42" s="174"/>
      <c r="CI42" s="174"/>
      <c r="CJ42" s="174"/>
      <c r="CK42" s="174"/>
      <c r="CL42" s="46"/>
    </row>
    <row r="43" spans="4:96" ht="6" customHeight="1" x14ac:dyDescent="0.2">
      <c r="L43" s="47"/>
      <c r="M43" s="46"/>
      <c r="N43" s="174"/>
      <c r="O43" s="174"/>
      <c r="P43" s="174"/>
      <c r="Q43" s="174"/>
      <c r="R43" s="47"/>
      <c r="S43" s="46"/>
      <c r="T43" s="174"/>
      <c r="U43" s="174"/>
      <c r="V43" s="174"/>
      <c r="W43" s="174"/>
      <c r="X43" s="47"/>
      <c r="Y43" s="46"/>
      <c r="Z43" s="174"/>
      <c r="AA43" s="174"/>
      <c r="AB43" s="174"/>
      <c r="AC43" s="174"/>
      <c r="AD43" s="47"/>
      <c r="AE43" s="46"/>
      <c r="AF43" s="174"/>
      <c r="AG43" s="174"/>
      <c r="AH43" s="174"/>
      <c r="AI43" s="174"/>
      <c r="AJ43" s="47"/>
      <c r="AK43" s="46"/>
      <c r="AL43" s="174"/>
      <c r="AM43" s="174"/>
      <c r="AN43" s="174"/>
      <c r="AO43" s="174"/>
      <c r="AP43" s="47"/>
      <c r="AQ43" s="46"/>
      <c r="AR43" s="174"/>
      <c r="AS43" s="174"/>
      <c r="AT43" s="174"/>
      <c r="AU43" s="174"/>
      <c r="AV43" s="47"/>
      <c r="AW43" s="46"/>
      <c r="AX43" s="174"/>
      <c r="AY43" s="174"/>
      <c r="AZ43" s="174"/>
      <c r="BA43" s="174"/>
      <c r="BB43" s="47"/>
      <c r="BC43" s="46"/>
      <c r="BD43" s="174"/>
      <c r="BE43" s="174"/>
      <c r="BF43" s="174"/>
      <c r="BG43" s="174"/>
      <c r="BH43" s="47"/>
      <c r="BI43" s="46"/>
      <c r="BJ43" s="174"/>
      <c r="BK43" s="174"/>
      <c r="BL43" s="174"/>
      <c r="BM43" s="174"/>
      <c r="BN43" s="47"/>
      <c r="BO43" s="46"/>
      <c r="BP43" s="174"/>
      <c r="BQ43" s="174"/>
      <c r="BR43" s="174"/>
      <c r="BS43" s="174"/>
      <c r="BT43" s="47"/>
      <c r="BU43" s="46"/>
      <c r="BV43" s="174"/>
      <c r="BW43" s="174"/>
      <c r="BX43" s="174"/>
      <c r="BY43" s="174"/>
      <c r="BZ43" s="47"/>
      <c r="CA43" s="46"/>
      <c r="CB43" s="174"/>
      <c r="CC43" s="174"/>
      <c r="CD43" s="174"/>
      <c r="CE43" s="174"/>
      <c r="CF43" s="47"/>
      <c r="CG43" s="46"/>
      <c r="CH43" s="174"/>
      <c r="CI43" s="174"/>
      <c r="CJ43" s="174"/>
      <c r="CK43" s="174"/>
      <c r="CL43" s="47"/>
      <c r="CM43" s="46"/>
      <c r="CN43" s="45"/>
    </row>
    <row r="44" spans="4:96" ht="6" customHeight="1" x14ac:dyDescent="0.2">
      <c r="K44" s="47"/>
      <c r="N44" s="46"/>
      <c r="O44" s="48"/>
      <c r="Q44" s="47"/>
      <c r="T44" s="46"/>
      <c r="U44" s="48"/>
      <c r="W44" s="47"/>
      <c r="Z44" s="46"/>
      <c r="AA44" s="48"/>
      <c r="AC44" s="47"/>
      <c r="AF44" s="46"/>
      <c r="AG44" s="48"/>
      <c r="AI44" s="47"/>
      <c r="AL44" s="46"/>
      <c r="AM44" s="48"/>
      <c r="AO44" s="47"/>
      <c r="AR44" s="46"/>
      <c r="AS44" s="48"/>
      <c r="AU44" s="47"/>
      <c r="AX44" s="46"/>
      <c r="AY44" s="48"/>
      <c r="BA44" s="47"/>
      <c r="BD44" s="46"/>
      <c r="BE44" s="48"/>
      <c r="BG44" s="47"/>
      <c r="BJ44" s="46"/>
      <c r="BK44" s="48"/>
      <c r="BM44" s="47"/>
      <c r="BP44" s="46"/>
      <c r="BQ44" s="48"/>
      <c r="BS44" s="47"/>
      <c r="BV44" s="46"/>
      <c r="BW44" s="48"/>
      <c r="BY44" s="47"/>
      <c r="CB44" s="46"/>
      <c r="CC44" s="48"/>
      <c r="CE44" s="47"/>
      <c r="CH44" s="46"/>
      <c r="CI44" s="48"/>
      <c r="CK44" s="47"/>
      <c r="CN44" s="46"/>
      <c r="CO44" s="48"/>
    </row>
    <row r="45" spans="4:96" ht="6" customHeight="1" x14ac:dyDescent="0.2">
      <c r="J45" s="47"/>
      <c r="K45" s="174"/>
      <c r="L45" s="174"/>
      <c r="M45" s="174"/>
      <c r="N45" s="174"/>
      <c r="O45" s="46"/>
      <c r="P45" s="47"/>
      <c r="Q45" s="174"/>
      <c r="R45" s="174"/>
      <c r="S45" s="174"/>
      <c r="T45" s="174"/>
      <c r="U45" s="46"/>
      <c r="V45" s="47"/>
      <c r="W45" s="174"/>
      <c r="X45" s="174"/>
      <c r="Y45" s="174"/>
      <c r="Z45" s="174"/>
      <c r="AA45" s="46"/>
      <c r="AB45" s="47"/>
      <c r="AC45" s="174"/>
      <c r="AD45" s="174"/>
      <c r="AE45" s="174"/>
      <c r="AF45" s="174"/>
      <c r="AG45" s="46"/>
      <c r="AH45" s="47"/>
      <c r="AI45" s="174"/>
      <c r="AJ45" s="174"/>
      <c r="AK45" s="174"/>
      <c r="AL45" s="174"/>
      <c r="AM45" s="46"/>
      <c r="AN45" s="47"/>
      <c r="AO45" s="174"/>
      <c r="AP45" s="174"/>
      <c r="AQ45" s="174"/>
      <c r="AR45" s="174"/>
      <c r="AS45" s="46"/>
      <c r="AT45" s="47"/>
      <c r="AU45" s="174"/>
      <c r="AV45" s="174"/>
      <c r="AW45" s="174"/>
      <c r="AX45" s="174"/>
      <c r="AY45" s="46"/>
      <c r="AZ45" s="47"/>
      <c r="BA45" s="174"/>
      <c r="BB45" s="174"/>
      <c r="BC45" s="174"/>
      <c r="BD45" s="174"/>
      <c r="BE45" s="46"/>
      <c r="BF45" s="47"/>
      <c r="BG45" s="174"/>
      <c r="BH45" s="174"/>
      <c r="BI45" s="174"/>
      <c r="BJ45" s="174"/>
      <c r="BK45" s="46"/>
      <c r="BL45" s="47"/>
      <c r="BM45" s="174"/>
      <c r="BN45" s="174"/>
      <c r="BO45" s="174"/>
      <c r="BP45" s="174"/>
      <c r="BQ45" s="46"/>
      <c r="BR45" s="47"/>
      <c r="BS45" s="174"/>
      <c r="BT45" s="174"/>
      <c r="BU45" s="174"/>
      <c r="BV45" s="174"/>
      <c r="BW45" s="46"/>
      <c r="BX45" s="47"/>
      <c r="BY45" s="174"/>
      <c r="BZ45" s="174"/>
      <c r="CA45" s="174"/>
      <c r="CB45" s="174"/>
      <c r="CC45" s="46"/>
      <c r="CD45" s="47"/>
      <c r="CE45" s="174"/>
      <c r="CF45" s="174"/>
      <c r="CG45" s="174"/>
      <c r="CH45" s="174"/>
      <c r="CI45" s="46"/>
      <c r="CJ45" s="47"/>
      <c r="CK45" s="174"/>
      <c r="CL45" s="174"/>
      <c r="CM45" s="174"/>
      <c r="CN45" s="174"/>
      <c r="CO45" s="46"/>
    </row>
    <row r="46" spans="4:96" ht="6" customHeight="1" x14ac:dyDescent="0.2">
      <c r="I46" s="47"/>
      <c r="J46" s="46"/>
      <c r="K46" s="174"/>
      <c r="L46" s="174"/>
      <c r="M46" s="174"/>
      <c r="N46" s="174"/>
      <c r="O46" s="47"/>
      <c r="P46" s="46"/>
      <c r="Q46" s="174"/>
      <c r="R46" s="174"/>
      <c r="S46" s="174"/>
      <c r="T46" s="174"/>
      <c r="U46" s="47"/>
      <c r="V46" s="46"/>
      <c r="W46" s="174"/>
      <c r="X46" s="174"/>
      <c r="Y46" s="174"/>
      <c r="Z46" s="174"/>
      <c r="AA46" s="47"/>
      <c r="AB46" s="46"/>
      <c r="AC46" s="174"/>
      <c r="AD46" s="174"/>
      <c r="AE46" s="174"/>
      <c r="AF46" s="174"/>
      <c r="AG46" s="47"/>
      <c r="AH46" s="46"/>
      <c r="AI46" s="174"/>
      <c r="AJ46" s="174"/>
      <c r="AK46" s="174"/>
      <c r="AL46" s="174"/>
      <c r="AM46" s="47"/>
      <c r="AN46" s="46"/>
      <c r="AO46" s="174"/>
      <c r="AP46" s="174"/>
      <c r="AQ46" s="174"/>
      <c r="AR46" s="174"/>
      <c r="AS46" s="47"/>
      <c r="AT46" s="46"/>
      <c r="AU46" s="174"/>
      <c r="AV46" s="174"/>
      <c r="AW46" s="174"/>
      <c r="AX46" s="174"/>
      <c r="AY46" s="47"/>
      <c r="AZ46" s="46"/>
      <c r="BA46" s="174"/>
      <c r="BB46" s="174"/>
      <c r="BC46" s="174"/>
      <c r="BD46" s="174"/>
      <c r="BE46" s="47"/>
      <c r="BF46" s="46"/>
      <c r="BG46" s="174"/>
      <c r="BH46" s="174"/>
      <c r="BI46" s="174"/>
      <c r="BJ46" s="174"/>
      <c r="BK46" s="47"/>
      <c r="BL46" s="46"/>
      <c r="BM46" s="174"/>
      <c r="BN46" s="174"/>
      <c r="BO46" s="174"/>
      <c r="BP46" s="174"/>
      <c r="BQ46" s="47"/>
      <c r="BR46" s="46"/>
      <c r="BS46" s="174"/>
      <c r="BT46" s="174"/>
      <c r="BU46" s="174"/>
      <c r="BV46" s="174"/>
      <c r="BW46" s="47"/>
      <c r="BX46" s="46"/>
      <c r="BY46" s="174"/>
      <c r="BZ46" s="174"/>
      <c r="CA46" s="174"/>
      <c r="CB46" s="174"/>
      <c r="CC46" s="47"/>
      <c r="CD46" s="46"/>
      <c r="CE46" s="174"/>
      <c r="CF46" s="174"/>
      <c r="CG46" s="174"/>
      <c r="CH46" s="174"/>
      <c r="CI46" s="47"/>
      <c r="CJ46" s="46"/>
      <c r="CK46" s="174"/>
      <c r="CL46" s="174"/>
      <c r="CM46" s="174"/>
      <c r="CN46" s="174"/>
      <c r="CO46" s="47"/>
      <c r="CP46" s="46"/>
    </row>
    <row r="47" spans="4:96" ht="6" customHeight="1" x14ac:dyDescent="0.2">
      <c r="H47" s="47"/>
      <c r="K47" s="46"/>
      <c r="L47" s="48"/>
      <c r="N47" s="47"/>
      <c r="Q47" s="46"/>
      <c r="R47" s="48"/>
      <c r="T47" s="47"/>
      <c r="W47" s="46"/>
      <c r="X47" s="48"/>
      <c r="Z47" s="47"/>
      <c r="AC47" s="46"/>
      <c r="AD47" s="48"/>
      <c r="AF47" s="47"/>
      <c r="AI47" s="46"/>
      <c r="AJ47" s="48"/>
      <c r="AL47" s="47"/>
      <c r="AO47" s="46"/>
      <c r="AP47" s="48"/>
      <c r="AR47" s="47"/>
      <c r="AU47" s="46"/>
      <c r="AV47" s="48"/>
      <c r="AX47" s="47"/>
      <c r="BA47" s="46"/>
      <c r="BB47" s="48"/>
      <c r="BD47" s="47"/>
      <c r="BG47" s="46"/>
      <c r="BH47" s="48"/>
      <c r="BJ47" s="47"/>
      <c r="BM47" s="46"/>
      <c r="BN47" s="48"/>
      <c r="BP47" s="47"/>
      <c r="BS47" s="46"/>
      <c r="BT47" s="48"/>
      <c r="BV47" s="47"/>
      <c r="BY47" s="46"/>
      <c r="BZ47" s="48"/>
      <c r="CB47" s="47"/>
      <c r="CE47" s="46"/>
      <c r="CF47" s="48"/>
      <c r="CH47" s="47"/>
      <c r="CK47" s="46"/>
      <c r="CL47" s="48"/>
      <c r="CN47" s="47"/>
      <c r="CQ47" s="46"/>
    </row>
    <row r="48" spans="4:96" ht="6" customHeight="1" thickBot="1" x14ac:dyDescent="0.25">
      <c r="G48" s="47"/>
      <c r="L48" s="46"/>
      <c r="M48" s="47"/>
      <c r="R48" s="46"/>
      <c r="S48" s="47"/>
      <c r="X48" s="46"/>
      <c r="Y48" s="47"/>
      <c r="AD48" s="46"/>
      <c r="AE48" s="47"/>
      <c r="AJ48" s="46"/>
      <c r="AK48" s="47"/>
      <c r="AP48" s="46"/>
      <c r="AQ48" s="47"/>
      <c r="AV48" s="46"/>
      <c r="AW48" s="47"/>
      <c r="BB48" s="46"/>
      <c r="BC48" s="47"/>
      <c r="BH48" s="46"/>
      <c r="BI48" s="47"/>
      <c r="BN48" s="46"/>
      <c r="BO48" s="47"/>
      <c r="BT48" s="46"/>
      <c r="BU48" s="47"/>
      <c r="BZ48" s="46"/>
      <c r="CA48" s="47"/>
      <c r="CF48" s="46"/>
      <c r="CG48" s="47"/>
      <c r="CL48" s="46"/>
      <c r="CM48" s="47"/>
      <c r="CR48" s="46"/>
    </row>
    <row r="49" spans="2:96" ht="15" customHeight="1" thickBot="1" x14ac:dyDescent="0.25">
      <c r="F49" t="s">
        <v>125</v>
      </c>
      <c r="G49" s="173">
        <v>1</v>
      </c>
      <c r="H49" s="86"/>
      <c r="I49" s="86"/>
      <c r="J49" s="86"/>
      <c r="K49" s="86"/>
      <c r="L49" s="86"/>
      <c r="M49" s="86">
        <v>2</v>
      </c>
      <c r="N49" s="86"/>
      <c r="O49" s="86"/>
      <c r="P49" s="86"/>
      <c r="Q49" s="86"/>
      <c r="R49" s="86"/>
      <c r="S49" s="86">
        <v>3</v>
      </c>
      <c r="T49" s="86"/>
      <c r="U49" s="86"/>
      <c r="V49" s="86"/>
      <c r="W49" s="86"/>
      <c r="X49" s="86"/>
      <c r="Y49" s="86">
        <v>4</v>
      </c>
      <c r="Z49" s="86"/>
      <c r="AA49" s="86"/>
      <c r="AB49" s="86"/>
      <c r="AC49" s="86"/>
      <c r="AD49" s="86"/>
      <c r="AE49" s="86">
        <v>5</v>
      </c>
      <c r="AF49" s="86"/>
      <c r="AG49" s="86"/>
      <c r="AH49" s="86"/>
      <c r="AI49" s="86"/>
      <c r="AJ49" s="86"/>
      <c r="AK49" s="86">
        <v>6</v>
      </c>
      <c r="AL49" s="86"/>
      <c r="AM49" s="86"/>
      <c r="AN49" s="86"/>
      <c r="AO49" s="86"/>
      <c r="AP49" s="86"/>
      <c r="AQ49" s="86">
        <v>7</v>
      </c>
      <c r="AR49" s="86"/>
      <c r="AS49" s="86"/>
      <c r="AT49" s="86"/>
      <c r="AU49" s="86"/>
      <c r="AV49" s="86"/>
      <c r="AW49" s="86">
        <v>8</v>
      </c>
      <c r="AX49" s="86"/>
      <c r="AY49" s="86"/>
      <c r="AZ49" s="86"/>
      <c r="BA49" s="86"/>
      <c r="BB49" s="86"/>
      <c r="BC49" s="86">
        <v>9</v>
      </c>
      <c r="BD49" s="86"/>
      <c r="BE49" s="86"/>
      <c r="BF49" s="86"/>
      <c r="BG49" s="86"/>
      <c r="BH49" s="86"/>
      <c r="BI49" s="86">
        <v>10</v>
      </c>
      <c r="BJ49" s="86"/>
      <c r="BK49" s="86"/>
      <c r="BL49" s="86"/>
      <c r="BM49" s="86"/>
      <c r="BN49" s="86"/>
      <c r="BO49" s="86">
        <v>11</v>
      </c>
      <c r="BP49" s="86"/>
      <c r="BQ49" s="86"/>
      <c r="BR49" s="86"/>
      <c r="BS49" s="86"/>
      <c r="BT49" s="86"/>
      <c r="BU49" s="86">
        <v>12</v>
      </c>
      <c r="BV49" s="86"/>
      <c r="BW49" s="86"/>
      <c r="BX49" s="86"/>
      <c r="BY49" s="86"/>
      <c r="BZ49" s="86"/>
      <c r="CA49" s="86">
        <v>13</v>
      </c>
      <c r="CB49" s="86"/>
      <c r="CC49" s="86"/>
      <c r="CD49" s="86"/>
      <c r="CE49" s="86"/>
      <c r="CF49" s="86"/>
      <c r="CG49" s="86">
        <v>14</v>
      </c>
      <c r="CH49" s="86"/>
      <c r="CI49" s="86"/>
      <c r="CJ49" s="86"/>
      <c r="CK49" s="86"/>
      <c r="CL49" s="86"/>
      <c r="CM49" s="86">
        <v>15</v>
      </c>
      <c r="CN49" s="86"/>
      <c r="CO49" s="86"/>
      <c r="CP49" s="86"/>
      <c r="CQ49" s="86"/>
      <c r="CR49" s="87"/>
    </row>
    <row r="50" spans="2:96" ht="15" customHeight="1" thickBot="1" x14ac:dyDescent="0.25">
      <c r="E50" s="109" t="s">
        <v>120</v>
      </c>
      <c r="F50" s="198"/>
      <c r="G50" s="175" t="s">
        <v>123</v>
      </c>
      <c r="H50" s="171"/>
      <c r="I50" s="171"/>
      <c r="J50" s="171"/>
      <c r="K50" s="171"/>
      <c r="L50" s="171"/>
      <c r="M50" s="171" t="s">
        <v>123</v>
      </c>
      <c r="N50" s="171"/>
      <c r="O50" s="171"/>
      <c r="P50" s="171"/>
      <c r="Q50" s="171"/>
      <c r="R50" s="171"/>
      <c r="S50" s="171" t="s">
        <v>123</v>
      </c>
      <c r="T50" s="171"/>
      <c r="U50" s="171"/>
      <c r="V50" s="171"/>
      <c r="W50" s="171"/>
      <c r="X50" s="171"/>
      <c r="Y50" s="171" t="s">
        <v>123</v>
      </c>
      <c r="Z50" s="171"/>
      <c r="AA50" s="171"/>
      <c r="AB50" s="171"/>
      <c r="AC50" s="171"/>
      <c r="AD50" s="171"/>
      <c r="AE50" s="171" t="s">
        <v>123</v>
      </c>
      <c r="AF50" s="171"/>
      <c r="AG50" s="171"/>
      <c r="AH50" s="171"/>
      <c r="AI50" s="171"/>
      <c r="AJ50" s="171"/>
      <c r="AK50" s="171" t="s">
        <v>123</v>
      </c>
      <c r="AL50" s="171"/>
      <c r="AM50" s="171"/>
      <c r="AN50" s="171"/>
      <c r="AO50" s="171"/>
      <c r="AP50" s="171"/>
      <c r="AQ50" s="171" t="s">
        <v>123</v>
      </c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2"/>
    </row>
    <row r="51" spans="2:96" ht="48.75" customHeight="1" x14ac:dyDescent="0.2">
      <c r="B51" s="167" t="s">
        <v>127</v>
      </c>
      <c r="C51" s="185" t="s">
        <v>122</v>
      </c>
      <c r="D51" s="185" t="s">
        <v>121</v>
      </c>
      <c r="E51" s="64"/>
      <c r="F51" s="65" t="s">
        <v>151</v>
      </c>
      <c r="G51" s="196" t="s">
        <v>171</v>
      </c>
      <c r="H51" s="161"/>
      <c r="I51" s="161"/>
      <c r="J51" s="161"/>
      <c r="K51" s="161"/>
      <c r="L51" s="161"/>
      <c r="M51" s="161" t="s">
        <v>172</v>
      </c>
      <c r="N51" s="161"/>
      <c r="O51" s="161"/>
      <c r="P51" s="161"/>
      <c r="Q51" s="161"/>
      <c r="R51" s="161"/>
      <c r="S51" s="161" t="s">
        <v>173</v>
      </c>
      <c r="T51" s="161"/>
      <c r="U51" s="161"/>
      <c r="V51" s="161"/>
      <c r="W51" s="161"/>
      <c r="X51" s="161"/>
      <c r="Y51" s="161" t="s">
        <v>174</v>
      </c>
      <c r="Z51" s="161"/>
      <c r="AA51" s="161"/>
      <c r="AB51" s="161"/>
      <c r="AC51" s="161"/>
      <c r="AD51" s="161"/>
      <c r="AE51" s="161" t="s">
        <v>175</v>
      </c>
      <c r="AF51" s="161"/>
      <c r="AG51" s="161"/>
      <c r="AH51" s="161"/>
      <c r="AI51" s="161"/>
      <c r="AJ51" s="161"/>
      <c r="AK51" s="161" t="s">
        <v>177</v>
      </c>
      <c r="AL51" s="161"/>
      <c r="AM51" s="161"/>
      <c r="AN51" s="161"/>
      <c r="AO51" s="161"/>
      <c r="AP51" s="161"/>
      <c r="AQ51" s="161" t="s">
        <v>176</v>
      </c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2"/>
    </row>
    <row r="52" spans="2:96" ht="70.5" customHeight="1" thickBot="1" x14ac:dyDescent="0.25">
      <c r="B52" s="168"/>
      <c r="C52" s="186"/>
      <c r="D52" s="186"/>
      <c r="E52" s="50" t="s">
        <v>152</v>
      </c>
      <c r="F52" s="66"/>
      <c r="G52" s="197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4"/>
    </row>
    <row r="53" spans="2:96" ht="21.75" customHeight="1" x14ac:dyDescent="0.2">
      <c r="B53" s="51">
        <v>1</v>
      </c>
      <c r="C53" s="61">
        <f>IF(D53=0,"",D53/SUM(D$53:D$67)*100)</f>
        <v>8.2568807339449553</v>
      </c>
      <c r="D53" s="58">
        <v>9</v>
      </c>
      <c r="E53" s="194" t="str">
        <f>'QFD Customer'!G$50</f>
        <v>No cracks</v>
      </c>
      <c r="F53" s="195"/>
      <c r="G53" s="117" t="s">
        <v>131</v>
      </c>
      <c r="H53" s="125"/>
      <c r="I53" s="125"/>
      <c r="J53" s="125"/>
      <c r="K53" s="125"/>
      <c r="L53" s="125"/>
      <c r="M53" s="125" t="s">
        <v>124</v>
      </c>
      <c r="N53" s="125"/>
      <c r="O53" s="125"/>
      <c r="P53" s="125"/>
      <c r="Q53" s="125"/>
      <c r="R53" s="125"/>
      <c r="S53" s="125" t="s">
        <v>132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 t="s">
        <v>131</v>
      </c>
      <c r="AF53" s="125"/>
      <c r="AG53" s="125"/>
      <c r="AH53" s="125"/>
      <c r="AI53" s="125"/>
      <c r="AJ53" s="125"/>
      <c r="AK53" s="125" t="s">
        <v>132</v>
      </c>
      <c r="AL53" s="125"/>
      <c r="AM53" s="125"/>
      <c r="AN53" s="125"/>
      <c r="AO53" s="125"/>
      <c r="AP53" s="125"/>
      <c r="AQ53" s="125" t="s">
        <v>132</v>
      </c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53"/>
    </row>
    <row r="54" spans="2:96" ht="21.75" customHeight="1" x14ac:dyDescent="0.2">
      <c r="B54" s="52">
        <v>2</v>
      </c>
      <c r="C54" s="62">
        <f t="shared" ref="C54:C67" si="0">IF(D54=0,"",D54/SUM(D$53:D$67)*100)</f>
        <v>9.1743119266055047</v>
      </c>
      <c r="D54" s="59">
        <v>10</v>
      </c>
      <c r="E54" s="192" t="str">
        <f>'QFD Customer'!M$50</f>
        <v>Quarter sawn</v>
      </c>
      <c r="F54" s="193"/>
      <c r="G54" s="113" t="s">
        <v>131</v>
      </c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 t="s">
        <v>131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54"/>
    </row>
    <row r="55" spans="2:96" ht="21.75" customHeight="1" x14ac:dyDescent="0.2">
      <c r="B55" s="52">
        <v>3</v>
      </c>
      <c r="C55" s="62">
        <f>IF(D55=0,"",D55/SUM(D$53:D$67)*100)</f>
        <v>8.2568807339449553</v>
      </c>
      <c r="D55" s="59">
        <v>9</v>
      </c>
      <c r="E55" s="192" t="str">
        <f>'QFD Customer'!S$50</f>
        <v>Tight assembly</v>
      </c>
      <c r="F55" s="193"/>
      <c r="G55" s="113" t="s">
        <v>131</v>
      </c>
      <c r="H55" s="126"/>
      <c r="I55" s="126"/>
      <c r="J55" s="126"/>
      <c r="K55" s="126"/>
      <c r="L55" s="126"/>
      <c r="M55" s="126" t="s">
        <v>131</v>
      </c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 t="s">
        <v>131</v>
      </c>
      <c r="Z55" s="126"/>
      <c r="AA55" s="126"/>
      <c r="AB55" s="126"/>
      <c r="AC55" s="126"/>
      <c r="AD55" s="126"/>
      <c r="AE55" s="126" t="s">
        <v>132</v>
      </c>
      <c r="AF55" s="126"/>
      <c r="AG55" s="126"/>
      <c r="AH55" s="126"/>
      <c r="AI55" s="126"/>
      <c r="AJ55" s="126"/>
      <c r="AK55" s="126" t="s">
        <v>132</v>
      </c>
      <c r="AL55" s="126"/>
      <c r="AM55" s="126"/>
      <c r="AN55" s="126"/>
      <c r="AO55" s="126"/>
      <c r="AP55" s="126"/>
      <c r="AQ55" s="126" t="s">
        <v>124</v>
      </c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54"/>
    </row>
    <row r="56" spans="2:96" ht="21.75" customHeight="1" x14ac:dyDescent="0.2">
      <c r="B56" s="52">
        <v>4</v>
      </c>
      <c r="C56" s="62">
        <f t="shared" si="0"/>
        <v>8.2568807339449553</v>
      </c>
      <c r="D56" s="59">
        <v>9</v>
      </c>
      <c r="E56" s="192" t="str">
        <f>'QFD Customer'!Y$50</f>
        <v>Toasting</v>
      </c>
      <c r="F56" s="193"/>
      <c r="G56" s="113" t="s">
        <v>131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 t="s">
        <v>131</v>
      </c>
      <c r="AF56" s="126"/>
      <c r="AG56" s="126"/>
      <c r="AH56" s="126"/>
      <c r="AI56" s="126"/>
      <c r="AJ56" s="126"/>
      <c r="AK56" s="126" t="s">
        <v>132</v>
      </c>
      <c r="AL56" s="126"/>
      <c r="AM56" s="126"/>
      <c r="AN56" s="126"/>
      <c r="AO56" s="126"/>
      <c r="AP56" s="126"/>
      <c r="AQ56" s="126" t="s">
        <v>124</v>
      </c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54"/>
    </row>
    <row r="57" spans="2:96" ht="21.75" customHeight="1" x14ac:dyDescent="0.2">
      <c r="B57" s="52">
        <v>5</v>
      </c>
      <c r="C57" s="62">
        <f t="shared" si="0"/>
        <v>7.3394495412844041</v>
      </c>
      <c r="D57" s="59">
        <v>8</v>
      </c>
      <c r="E57" s="192" t="str">
        <f>'QFD Customer'!AE$50</f>
        <v>Air dried</v>
      </c>
      <c r="F57" s="193"/>
      <c r="G57" s="113" t="s">
        <v>131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 t="s">
        <v>131</v>
      </c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54"/>
    </row>
    <row r="58" spans="2:96" ht="21.75" customHeight="1" x14ac:dyDescent="0.2">
      <c r="B58" s="52">
        <v>6</v>
      </c>
      <c r="C58" s="62">
        <f t="shared" si="0"/>
        <v>6.4220183486238538</v>
      </c>
      <c r="D58" s="59">
        <v>7</v>
      </c>
      <c r="E58" s="190" t="str">
        <f>'QFD Customer'!AK$50</f>
        <v>Grain</v>
      </c>
      <c r="F58" s="191"/>
      <c r="G58" s="113" t="s">
        <v>131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 t="s">
        <v>131</v>
      </c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54"/>
    </row>
    <row r="59" spans="2:96" ht="21.75" customHeight="1" x14ac:dyDescent="0.2">
      <c r="B59" s="52">
        <v>7</v>
      </c>
      <c r="C59" s="62">
        <f t="shared" si="0"/>
        <v>7.3394495412844041</v>
      </c>
      <c r="D59" s="59">
        <v>8</v>
      </c>
      <c r="E59" s="190" t="str">
        <f>'QFD Customer'!AQ$50</f>
        <v>Disassambly</v>
      </c>
      <c r="F59" s="191"/>
      <c r="G59" s="113" t="s">
        <v>132</v>
      </c>
      <c r="H59" s="126"/>
      <c r="I59" s="126"/>
      <c r="J59" s="126"/>
      <c r="K59" s="126"/>
      <c r="L59" s="126"/>
      <c r="M59" s="126" t="s">
        <v>131</v>
      </c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 t="s">
        <v>131</v>
      </c>
      <c r="Z59" s="126"/>
      <c r="AA59" s="126"/>
      <c r="AB59" s="126"/>
      <c r="AC59" s="126"/>
      <c r="AD59" s="126"/>
      <c r="AE59" s="126" t="s">
        <v>131</v>
      </c>
      <c r="AF59" s="126"/>
      <c r="AG59" s="126"/>
      <c r="AH59" s="126"/>
      <c r="AI59" s="126"/>
      <c r="AJ59" s="126"/>
      <c r="AK59" s="126" t="s">
        <v>131</v>
      </c>
      <c r="AL59" s="126"/>
      <c r="AM59" s="126"/>
      <c r="AN59" s="126"/>
      <c r="AO59" s="126"/>
      <c r="AP59" s="126"/>
      <c r="AQ59" s="126" t="s">
        <v>131</v>
      </c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54"/>
    </row>
    <row r="60" spans="2:96" ht="21.75" customHeight="1" x14ac:dyDescent="0.2">
      <c r="B60" s="52">
        <v>8</v>
      </c>
      <c r="C60" s="62">
        <f t="shared" si="0"/>
        <v>7.3394495412844041</v>
      </c>
      <c r="D60" s="59">
        <v>8</v>
      </c>
      <c r="E60" s="190" t="str">
        <f>'QFD Customer'!AW$50</f>
        <v>Easy to clean and retoast</v>
      </c>
      <c r="F60" s="191"/>
      <c r="G60" s="113" t="s">
        <v>132</v>
      </c>
      <c r="H60" s="126"/>
      <c r="I60" s="126"/>
      <c r="J60" s="126"/>
      <c r="K60" s="126"/>
      <c r="L60" s="126"/>
      <c r="M60" s="126" t="s">
        <v>124</v>
      </c>
      <c r="N60" s="126"/>
      <c r="O60" s="126"/>
      <c r="P60" s="126"/>
      <c r="Q60" s="126"/>
      <c r="R60" s="126"/>
      <c r="S60" s="126" t="s">
        <v>131</v>
      </c>
      <c r="T60" s="126"/>
      <c r="U60" s="126"/>
      <c r="V60" s="126"/>
      <c r="W60" s="126"/>
      <c r="X60" s="126"/>
      <c r="Y60" s="126" t="s">
        <v>124</v>
      </c>
      <c r="Z60" s="126"/>
      <c r="AA60" s="126"/>
      <c r="AB60" s="126"/>
      <c r="AC60" s="126"/>
      <c r="AD60" s="126"/>
      <c r="AE60" s="126" t="s">
        <v>131</v>
      </c>
      <c r="AF60" s="126"/>
      <c r="AG60" s="126"/>
      <c r="AH60" s="126"/>
      <c r="AI60" s="126"/>
      <c r="AJ60" s="126"/>
      <c r="AK60" s="126" t="s">
        <v>131</v>
      </c>
      <c r="AL60" s="126"/>
      <c r="AM60" s="126"/>
      <c r="AN60" s="126"/>
      <c r="AO60" s="126"/>
      <c r="AP60" s="126"/>
      <c r="AQ60" s="126" t="s">
        <v>131</v>
      </c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54"/>
    </row>
    <row r="61" spans="2:96" ht="21.75" customHeight="1" x14ac:dyDescent="0.2">
      <c r="B61" s="52">
        <v>9</v>
      </c>
      <c r="C61" s="62">
        <f t="shared" si="0"/>
        <v>8.2568807339449553</v>
      </c>
      <c r="D61" s="59">
        <v>9</v>
      </c>
      <c r="E61" s="190" t="str">
        <f>'QFD Customer'!BC$50</f>
        <v>No bad odors</v>
      </c>
      <c r="F61" s="191"/>
      <c r="G61" s="113" t="s">
        <v>132</v>
      </c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 t="s">
        <v>124</v>
      </c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 t="s">
        <v>132</v>
      </c>
      <c r="AF61" s="126"/>
      <c r="AG61" s="126"/>
      <c r="AH61" s="126"/>
      <c r="AI61" s="126"/>
      <c r="AJ61" s="126"/>
      <c r="AK61" s="126" t="s">
        <v>132</v>
      </c>
      <c r="AL61" s="126"/>
      <c r="AM61" s="126"/>
      <c r="AN61" s="126"/>
      <c r="AO61" s="126"/>
      <c r="AP61" s="126"/>
      <c r="AQ61" s="126" t="s">
        <v>132</v>
      </c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54"/>
    </row>
    <row r="62" spans="2:96" ht="21.75" customHeight="1" x14ac:dyDescent="0.2">
      <c r="B62" s="52">
        <v>10</v>
      </c>
      <c r="C62" s="62">
        <f t="shared" si="0"/>
        <v>9.1743119266055047</v>
      </c>
      <c r="D62" s="79">
        <v>10</v>
      </c>
      <c r="E62" s="131" t="str">
        <f>'QFD Customer'!BI$50</f>
        <v>Free of bacteria</v>
      </c>
      <c r="F62" s="200"/>
      <c r="G62" s="113" t="s">
        <v>132</v>
      </c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 t="s">
        <v>132</v>
      </c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 t="s">
        <v>132</v>
      </c>
      <c r="AF62" s="126"/>
      <c r="AG62" s="126"/>
      <c r="AH62" s="126"/>
      <c r="AI62" s="126"/>
      <c r="AJ62" s="126"/>
      <c r="AK62" s="126" t="s">
        <v>131</v>
      </c>
      <c r="AL62" s="126"/>
      <c r="AM62" s="126"/>
      <c r="AN62" s="126"/>
      <c r="AO62" s="126"/>
      <c r="AP62" s="126"/>
      <c r="AQ62" s="126" t="s">
        <v>131</v>
      </c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54"/>
    </row>
    <row r="63" spans="2:96" ht="21.75" customHeight="1" x14ac:dyDescent="0.2">
      <c r="B63" s="52">
        <v>11</v>
      </c>
      <c r="C63" s="62">
        <f t="shared" si="0"/>
        <v>7.3394495412844041</v>
      </c>
      <c r="D63" s="79">
        <v>8</v>
      </c>
      <c r="E63" s="132" t="str">
        <f>'QFD Customer'!BO$50</f>
        <v>Materials cost</v>
      </c>
      <c r="F63" s="199"/>
      <c r="G63" s="113" t="s">
        <v>131</v>
      </c>
      <c r="H63" s="126"/>
      <c r="I63" s="126"/>
      <c r="J63" s="126"/>
      <c r="K63" s="126"/>
      <c r="L63" s="126"/>
      <c r="M63" s="126" t="s">
        <v>131</v>
      </c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 t="s">
        <v>131</v>
      </c>
      <c r="Z63" s="126"/>
      <c r="AA63" s="126"/>
      <c r="AB63" s="126"/>
      <c r="AC63" s="126"/>
      <c r="AD63" s="126"/>
      <c r="AE63" s="126" t="s">
        <v>131</v>
      </c>
      <c r="AF63" s="126"/>
      <c r="AG63" s="126"/>
      <c r="AH63" s="126"/>
      <c r="AI63" s="126"/>
      <c r="AJ63" s="126"/>
      <c r="AK63" s="126" t="s">
        <v>131</v>
      </c>
      <c r="AL63" s="126"/>
      <c r="AM63" s="126"/>
      <c r="AN63" s="126"/>
      <c r="AO63" s="126"/>
      <c r="AP63" s="126"/>
      <c r="AQ63" s="126" t="s">
        <v>131</v>
      </c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54"/>
    </row>
    <row r="64" spans="2:96" ht="21.75" customHeight="1" x14ac:dyDescent="0.2">
      <c r="B64" s="52">
        <v>12</v>
      </c>
      <c r="C64" s="62">
        <f t="shared" si="0"/>
        <v>6.4220183486238538</v>
      </c>
      <c r="D64" s="79">
        <v>7</v>
      </c>
      <c r="E64" s="132" t="str">
        <f>'QFD Customer'!BU$50</f>
        <v>Process Control</v>
      </c>
      <c r="F64" s="199"/>
      <c r="G64" s="113" t="s">
        <v>131</v>
      </c>
      <c r="H64" s="126"/>
      <c r="I64" s="126"/>
      <c r="J64" s="126"/>
      <c r="K64" s="126"/>
      <c r="L64" s="126"/>
      <c r="M64" s="126" t="s">
        <v>132</v>
      </c>
      <c r="N64" s="126"/>
      <c r="O64" s="126"/>
      <c r="P64" s="126"/>
      <c r="Q64" s="126"/>
      <c r="R64" s="126"/>
      <c r="S64" s="126" t="s">
        <v>132</v>
      </c>
      <c r="T64" s="126"/>
      <c r="U64" s="126"/>
      <c r="V64" s="126"/>
      <c r="W64" s="126"/>
      <c r="X64" s="126"/>
      <c r="Y64" s="126" t="s">
        <v>124</v>
      </c>
      <c r="Z64" s="126"/>
      <c r="AA64" s="126"/>
      <c r="AB64" s="126"/>
      <c r="AC64" s="126"/>
      <c r="AD64" s="126"/>
      <c r="AE64" s="126" t="s">
        <v>131</v>
      </c>
      <c r="AF64" s="126"/>
      <c r="AG64" s="126"/>
      <c r="AH64" s="126"/>
      <c r="AI64" s="126"/>
      <c r="AJ64" s="126"/>
      <c r="AK64" s="126" t="s">
        <v>132</v>
      </c>
      <c r="AL64" s="126"/>
      <c r="AM64" s="126"/>
      <c r="AN64" s="126"/>
      <c r="AO64" s="126"/>
      <c r="AP64" s="126"/>
      <c r="AQ64" s="126" t="s">
        <v>131</v>
      </c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54"/>
    </row>
    <row r="65" spans="2:96" ht="21.75" customHeight="1" x14ac:dyDescent="0.2">
      <c r="B65" s="52">
        <v>13</v>
      </c>
      <c r="C65" s="62">
        <f t="shared" si="0"/>
        <v>6.4220183486238538</v>
      </c>
      <c r="D65" s="79">
        <v>7</v>
      </c>
      <c r="E65" s="132" t="str">
        <f>'QFD Customer'!CA$50</f>
        <v>Labor control</v>
      </c>
      <c r="F65" s="199"/>
      <c r="G65" s="113" t="s">
        <v>131</v>
      </c>
      <c r="H65" s="126"/>
      <c r="I65" s="126"/>
      <c r="J65" s="126"/>
      <c r="K65" s="126"/>
      <c r="L65" s="126"/>
      <c r="M65" s="126" t="s">
        <v>132</v>
      </c>
      <c r="N65" s="126"/>
      <c r="O65" s="126"/>
      <c r="P65" s="126"/>
      <c r="Q65" s="126"/>
      <c r="R65" s="126"/>
      <c r="S65" s="126" t="s">
        <v>132</v>
      </c>
      <c r="T65" s="126"/>
      <c r="U65" s="126"/>
      <c r="V65" s="126"/>
      <c r="W65" s="126"/>
      <c r="X65" s="126"/>
      <c r="Y65" s="126" t="s">
        <v>132</v>
      </c>
      <c r="Z65" s="126"/>
      <c r="AA65" s="126"/>
      <c r="AB65" s="126"/>
      <c r="AC65" s="126"/>
      <c r="AD65" s="126"/>
      <c r="AE65" s="126" t="s">
        <v>132</v>
      </c>
      <c r="AF65" s="126"/>
      <c r="AG65" s="126"/>
      <c r="AH65" s="126"/>
      <c r="AI65" s="126"/>
      <c r="AJ65" s="126"/>
      <c r="AK65" s="126" t="s">
        <v>131</v>
      </c>
      <c r="AL65" s="126"/>
      <c r="AM65" s="126"/>
      <c r="AN65" s="126"/>
      <c r="AO65" s="126"/>
      <c r="AP65" s="126"/>
      <c r="AQ65" s="126" t="s">
        <v>131</v>
      </c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54"/>
    </row>
    <row r="66" spans="2:96" ht="21.75" customHeight="1" x14ac:dyDescent="0.2">
      <c r="B66" s="52">
        <v>14</v>
      </c>
      <c r="C66" s="62" t="str">
        <f t="shared" si="0"/>
        <v/>
      </c>
      <c r="D66" s="79"/>
      <c r="E66" s="190">
        <f>'QFD Customer'!CG$50</f>
        <v>0</v>
      </c>
      <c r="F66" s="191"/>
      <c r="G66" s="113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54"/>
    </row>
    <row r="67" spans="2:96" ht="21.75" customHeight="1" thickBot="1" x14ac:dyDescent="0.25">
      <c r="B67" s="52">
        <v>15</v>
      </c>
      <c r="C67" s="62" t="str">
        <f t="shared" si="0"/>
        <v/>
      </c>
      <c r="D67" s="60"/>
      <c r="E67" s="190">
        <f>'QFD Customer'!CM$50</f>
        <v>0</v>
      </c>
      <c r="F67" s="191"/>
      <c r="G67" s="113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54"/>
    </row>
    <row r="68" spans="2:96" ht="88.5" customHeight="1" x14ac:dyDescent="0.2">
      <c r="F68" s="54" t="s">
        <v>128</v>
      </c>
      <c r="G68" s="189" t="s">
        <v>196</v>
      </c>
      <c r="H68" s="139"/>
      <c r="I68" s="139"/>
      <c r="J68" s="139"/>
      <c r="K68" s="139"/>
      <c r="L68" s="139"/>
      <c r="M68" s="189" t="s">
        <v>196</v>
      </c>
      <c r="N68" s="139"/>
      <c r="O68" s="139"/>
      <c r="P68" s="139"/>
      <c r="Q68" s="139"/>
      <c r="R68" s="139"/>
      <c r="S68" s="189" t="s">
        <v>196</v>
      </c>
      <c r="T68" s="139"/>
      <c r="U68" s="139"/>
      <c r="V68" s="139"/>
      <c r="W68" s="139"/>
      <c r="X68" s="139"/>
      <c r="Y68" s="189" t="s">
        <v>196</v>
      </c>
      <c r="Z68" s="139"/>
      <c r="AA68" s="139"/>
      <c r="AB68" s="139"/>
      <c r="AC68" s="139"/>
      <c r="AD68" s="139"/>
      <c r="AE68" s="189" t="s">
        <v>196</v>
      </c>
      <c r="AF68" s="139"/>
      <c r="AG68" s="139"/>
      <c r="AH68" s="139"/>
      <c r="AI68" s="139"/>
      <c r="AJ68" s="139"/>
      <c r="AK68" s="189" t="s">
        <v>196</v>
      </c>
      <c r="AL68" s="139"/>
      <c r="AM68" s="139"/>
      <c r="AN68" s="139"/>
      <c r="AO68" s="139"/>
      <c r="AP68" s="139"/>
      <c r="AQ68" s="189" t="s">
        <v>196</v>
      </c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</row>
    <row r="69" spans="2:96" ht="36" customHeight="1" x14ac:dyDescent="0.2">
      <c r="F69" s="55" t="s">
        <v>129</v>
      </c>
      <c r="G69" s="188">
        <v>5</v>
      </c>
      <c r="H69" s="187"/>
      <c r="I69" s="187"/>
      <c r="J69" s="187"/>
      <c r="K69" s="187"/>
      <c r="L69" s="187"/>
      <c r="M69" s="187">
        <v>6</v>
      </c>
      <c r="N69" s="187"/>
      <c r="O69" s="187"/>
      <c r="P69" s="187"/>
      <c r="Q69" s="187"/>
      <c r="R69" s="187"/>
      <c r="S69" s="187">
        <v>4</v>
      </c>
      <c r="T69" s="187"/>
      <c r="U69" s="187"/>
      <c r="V69" s="187"/>
      <c r="W69" s="187"/>
      <c r="X69" s="187"/>
      <c r="Y69" s="187">
        <v>8</v>
      </c>
      <c r="Z69" s="187"/>
      <c r="AA69" s="187"/>
      <c r="AB69" s="187"/>
      <c r="AC69" s="187"/>
      <c r="AD69" s="187"/>
      <c r="AE69" s="187">
        <v>5</v>
      </c>
      <c r="AF69" s="187"/>
      <c r="AG69" s="187"/>
      <c r="AH69" s="187"/>
      <c r="AI69" s="187"/>
      <c r="AJ69" s="187"/>
      <c r="AK69" s="187">
        <v>6</v>
      </c>
      <c r="AL69" s="187"/>
      <c r="AM69" s="187"/>
      <c r="AN69" s="187"/>
      <c r="AO69" s="187"/>
      <c r="AP69" s="187"/>
      <c r="AQ69" s="187">
        <v>7</v>
      </c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7"/>
    </row>
    <row r="70" spans="2:96" ht="45.75" customHeight="1" x14ac:dyDescent="0.2">
      <c r="F70" s="56" t="s">
        <v>121</v>
      </c>
      <c r="G70" s="122">
        <f>SUM(G118:L132)</f>
        <v>707.33944954128435</v>
      </c>
      <c r="H70" s="122"/>
      <c r="I70" s="122"/>
      <c r="J70" s="122"/>
      <c r="K70" s="122"/>
      <c r="L70" s="122"/>
      <c r="M70" s="122">
        <f>SUM(M118:R132)</f>
        <v>260.55045871559633</v>
      </c>
      <c r="N70" s="122"/>
      <c r="O70" s="122"/>
      <c r="P70" s="122"/>
      <c r="Q70" s="122"/>
      <c r="R70" s="122"/>
      <c r="S70" s="122">
        <f>SUM(S118:X132)</f>
        <v>165.13761467889907</v>
      </c>
      <c r="T70" s="122"/>
      <c r="U70" s="122"/>
      <c r="V70" s="122"/>
      <c r="W70" s="122"/>
      <c r="X70" s="122"/>
      <c r="Y70" s="122">
        <f>SUM(Y118:AD132)</f>
        <v>239.44954128440367</v>
      </c>
      <c r="Z70" s="122"/>
      <c r="AA70" s="122"/>
      <c r="AB70" s="122"/>
      <c r="AC70" s="122"/>
      <c r="AD70" s="122"/>
      <c r="AE70" s="122">
        <f>SUM(AE118:AJ132)</f>
        <v>707.33944954128435</v>
      </c>
      <c r="AF70" s="122"/>
      <c r="AG70" s="122"/>
      <c r="AH70" s="122"/>
      <c r="AI70" s="122"/>
      <c r="AJ70" s="122"/>
      <c r="AK70" s="122">
        <f>SUM(AK118:AP132)</f>
        <v>456.8807339449541</v>
      </c>
      <c r="AL70" s="122"/>
      <c r="AM70" s="122"/>
      <c r="AN70" s="122"/>
      <c r="AO70" s="122"/>
      <c r="AP70" s="122"/>
      <c r="AQ70" s="122">
        <f>SUM(AQ118:AV132)</f>
        <v>462.38532110091739</v>
      </c>
      <c r="AR70" s="122"/>
      <c r="AS70" s="122"/>
      <c r="AT70" s="122"/>
      <c r="AU70" s="122"/>
      <c r="AV70" s="122"/>
      <c r="AW70" s="122">
        <f>SUM(AW118:BB132)</f>
        <v>0</v>
      </c>
      <c r="AX70" s="122"/>
      <c r="AY70" s="122"/>
      <c r="AZ70" s="122"/>
      <c r="BA70" s="122"/>
      <c r="BB70" s="122"/>
      <c r="BC70" s="122">
        <f>SUM(BC118:BH132)</f>
        <v>0</v>
      </c>
      <c r="BD70" s="122"/>
      <c r="BE70" s="122"/>
      <c r="BF70" s="122"/>
      <c r="BG70" s="122"/>
      <c r="BH70" s="122"/>
      <c r="BI70" s="122">
        <f>SUM(BI118:BN132)</f>
        <v>0</v>
      </c>
      <c r="BJ70" s="122"/>
      <c r="BK70" s="122"/>
      <c r="BL70" s="122"/>
      <c r="BM70" s="122"/>
      <c r="BN70" s="122"/>
      <c r="BO70" s="122">
        <f>SUM(BO118:BT132)</f>
        <v>0</v>
      </c>
      <c r="BP70" s="122"/>
      <c r="BQ70" s="122"/>
      <c r="BR70" s="122"/>
      <c r="BS70" s="122"/>
      <c r="BT70" s="122"/>
      <c r="BU70" s="122">
        <f>SUM(BU118:BZ132)</f>
        <v>0</v>
      </c>
      <c r="BV70" s="122"/>
      <c r="BW70" s="122"/>
      <c r="BX70" s="122"/>
      <c r="BY70" s="122"/>
      <c r="BZ70" s="122"/>
      <c r="CA70" s="122">
        <f>SUM(CA118:CF132)</f>
        <v>0</v>
      </c>
      <c r="CB70" s="122"/>
      <c r="CC70" s="122"/>
      <c r="CD70" s="122"/>
      <c r="CE70" s="122"/>
      <c r="CF70" s="122"/>
      <c r="CG70" s="122">
        <f>SUM(CG118:CL132)</f>
        <v>0</v>
      </c>
      <c r="CH70" s="122"/>
      <c r="CI70" s="122"/>
      <c r="CJ70" s="122"/>
      <c r="CK70" s="122"/>
      <c r="CL70" s="122"/>
      <c r="CM70" s="122">
        <f>SUM(CM118:CR132)</f>
        <v>0</v>
      </c>
      <c r="CN70" s="122"/>
      <c r="CO70" s="122"/>
      <c r="CP70" s="122"/>
      <c r="CQ70" s="122"/>
      <c r="CR70" s="136"/>
    </row>
    <row r="71" spans="2:96" ht="40.5" customHeight="1" thickBot="1" x14ac:dyDescent="0.25">
      <c r="F71" s="57" t="s">
        <v>130</v>
      </c>
      <c r="G71" s="127">
        <f>IF(G70=0,"",G70/SUM(G70:CR70)*100)</f>
        <v>23.585194249005813</v>
      </c>
      <c r="H71" s="127"/>
      <c r="I71" s="127"/>
      <c r="J71" s="127"/>
      <c r="K71" s="127"/>
      <c r="L71" s="127"/>
      <c r="M71" s="127">
        <f>IF(M70=0,"",M70/SUM(M70:CR70)*100)</f>
        <v>11.36909527622098</v>
      </c>
      <c r="N71" s="127"/>
      <c r="O71" s="127"/>
      <c r="P71" s="127"/>
      <c r="Q71" s="127"/>
      <c r="R71" s="127"/>
      <c r="S71" s="127">
        <f>IF(S70=0,"",S70/SUM(S70:CR70)*100)</f>
        <v>8.1300813008130071</v>
      </c>
      <c r="T71" s="127"/>
      <c r="U71" s="127"/>
      <c r="V71" s="127"/>
      <c r="W71" s="127"/>
      <c r="X71" s="127"/>
      <c r="Y71" s="127">
        <f>IF(Y70=0,"",Y70/SUM(Y70:CR70)*100)</f>
        <v>12.831858407079649</v>
      </c>
      <c r="Z71" s="127"/>
      <c r="AA71" s="127"/>
      <c r="AB71" s="127"/>
      <c r="AC71" s="127"/>
      <c r="AD71" s="127"/>
      <c r="AE71" s="127">
        <f>IF(AE70=0,"",AE70/SUM(AE70:CR70)*100)</f>
        <v>43.485617597292723</v>
      </c>
      <c r="AF71" s="127"/>
      <c r="AG71" s="127"/>
      <c r="AH71" s="127"/>
      <c r="AI71" s="127"/>
      <c r="AJ71" s="127"/>
      <c r="AK71" s="127">
        <f>IF(AK70=0,"",AK70/SUM(AK70:CR70)*100)</f>
        <v>49.700598802395206</v>
      </c>
      <c r="AL71" s="127"/>
      <c r="AM71" s="127"/>
      <c r="AN71" s="127"/>
      <c r="AO71" s="127"/>
      <c r="AP71" s="127"/>
      <c r="AQ71" s="127">
        <f>IF(AQ70=0,"",AQ70/SUM(AQ70:CW70)*100)</f>
        <v>100</v>
      </c>
      <c r="AR71" s="127"/>
      <c r="AS71" s="127"/>
      <c r="AT71" s="127"/>
      <c r="AU71" s="127"/>
      <c r="AV71" s="127"/>
      <c r="AW71" s="127" t="str">
        <f>IF(AW70=0,"",AW70/SUM(AW70:DC70)*100)</f>
        <v/>
      </c>
      <c r="AX71" s="127"/>
      <c r="AY71" s="127"/>
      <c r="AZ71" s="127"/>
      <c r="BA71" s="127"/>
      <c r="BB71" s="127"/>
      <c r="BC71" s="127" t="str">
        <f>IF(BC70=0,"",BC70/SUM(BC70:DI70)*100)</f>
        <v/>
      </c>
      <c r="BD71" s="127"/>
      <c r="BE71" s="127"/>
      <c r="BF71" s="127"/>
      <c r="BG71" s="127"/>
      <c r="BH71" s="127"/>
      <c r="BI71" s="127" t="str">
        <f>IF(BI70=0,"",BI70/SUM(BI70:DO70)*100)</f>
        <v/>
      </c>
      <c r="BJ71" s="127"/>
      <c r="BK71" s="127"/>
      <c r="BL71" s="127"/>
      <c r="BM71" s="127"/>
      <c r="BN71" s="127"/>
      <c r="BO71" s="127" t="str">
        <f>IF(BO70=0,"",BO70/SUM(BO70:DU70)*100)</f>
        <v/>
      </c>
      <c r="BP71" s="127"/>
      <c r="BQ71" s="127"/>
      <c r="BR71" s="127"/>
      <c r="BS71" s="127"/>
      <c r="BT71" s="127"/>
      <c r="BU71" s="127" t="str">
        <f>IF(BU70=0,"",BU70/SUM(BU70:EA70)*100)</f>
        <v/>
      </c>
      <c r="BV71" s="127"/>
      <c r="BW71" s="127"/>
      <c r="BX71" s="127"/>
      <c r="BY71" s="127"/>
      <c r="BZ71" s="127"/>
      <c r="CA71" s="127" t="str">
        <f>IF(CA70=0,"",CA70/SUM(CA70:EG70)*100)</f>
        <v/>
      </c>
      <c r="CB71" s="127"/>
      <c r="CC71" s="127"/>
      <c r="CD71" s="127"/>
      <c r="CE71" s="127"/>
      <c r="CF71" s="127"/>
      <c r="CG71" s="127" t="str">
        <f>IF(CG70=0,"",CG70/SUM(CG70:EM70)*100)</f>
        <v/>
      </c>
      <c r="CH71" s="127"/>
      <c r="CI71" s="127"/>
      <c r="CJ71" s="127"/>
      <c r="CK71" s="127"/>
      <c r="CL71" s="127"/>
      <c r="CM71" s="127" t="str">
        <f>IF(CM70=0,"",CM70/SUM(CM70:ES70)*100)</f>
        <v/>
      </c>
      <c r="CN71" s="127"/>
      <c r="CO71" s="127"/>
      <c r="CP71" s="127"/>
      <c r="CQ71" s="127"/>
      <c r="CR71" s="128"/>
    </row>
    <row r="117" spans="6:96" ht="4.5" customHeight="1" x14ac:dyDescent="0.2">
      <c r="F117" s="75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7"/>
    </row>
    <row r="118" spans="6:96" ht="4.5" customHeight="1" x14ac:dyDescent="0.2">
      <c r="G118" s="121">
        <f t="shared" ref="G118:G132" si="1">IF(G53="","",IF(G53="Θ",9,IF(G53="Ο",3,1))*$C53)</f>
        <v>74.311926605504595</v>
      </c>
      <c r="H118" s="121"/>
      <c r="I118" s="121"/>
      <c r="J118" s="121"/>
      <c r="K118" s="121"/>
      <c r="L118" s="121"/>
      <c r="M118" s="121">
        <f t="shared" ref="M118:M132" si="2">IF(M53="","",IF(M53="Θ",9,IF(M53="Ο",3,1))*$C53)</f>
        <v>8.2568807339449553</v>
      </c>
      <c r="N118" s="121"/>
      <c r="O118" s="121"/>
      <c r="P118" s="121"/>
      <c r="Q118" s="121"/>
      <c r="R118" s="121"/>
      <c r="S118" s="121">
        <f t="shared" ref="S118:S132" si="3">IF(S53="","",IF(S53="Θ",9,IF(S53="Ο",3,1))*$C53)</f>
        <v>24.770642201834868</v>
      </c>
      <c r="T118" s="121"/>
      <c r="U118" s="121"/>
      <c r="V118" s="121"/>
      <c r="W118" s="121"/>
      <c r="X118" s="121"/>
      <c r="Y118" s="121" t="str">
        <f t="shared" ref="Y118:Y132" si="4">IF(Y53="","",IF(Y53="Θ",9,IF(Y53="Ο",3,1))*$C53)</f>
        <v/>
      </c>
      <c r="Z118" s="121"/>
      <c r="AA118" s="121"/>
      <c r="AB118" s="121"/>
      <c r="AC118" s="121"/>
      <c r="AD118" s="121"/>
      <c r="AE118" s="121">
        <f t="shared" ref="AE118:AE132" si="5">IF(AE53="","",IF(AE53="Θ",9,IF(AE53="Ο",3,1))*$C53)</f>
        <v>74.311926605504595</v>
      </c>
      <c r="AF118" s="121"/>
      <c r="AG118" s="121"/>
      <c r="AH118" s="121"/>
      <c r="AI118" s="121"/>
      <c r="AJ118" s="121"/>
      <c r="AK118" s="121">
        <f t="shared" ref="AK118:AK132" si="6">IF(AK53="","",IF(AK53="Θ",9,IF(AK53="Ο",3,1))*$C53)</f>
        <v>24.770642201834868</v>
      </c>
      <c r="AL118" s="121"/>
      <c r="AM118" s="121"/>
      <c r="AN118" s="121"/>
      <c r="AO118" s="121"/>
      <c r="AP118" s="121"/>
      <c r="AQ118" s="121">
        <f t="shared" ref="AQ118:AQ132" si="7">IF(AQ53="","",IF(AQ53="Θ",9,IF(AQ53="Ο",3,1))*$C53)</f>
        <v>24.770642201834868</v>
      </c>
      <c r="AR118" s="121"/>
      <c r="AS118" s="121"/>
      <c r="AT118" s="121"/>
      <c r="AU118" s="121"/>
      <c r="AV118" s="121"/>
      <c r="AW118" s="121" t="str">
        <f t="shared" ref="AW118:AW132" si="8">IF(AW53="","",IF(AW53="Θ",9,IF(AW53="Ο",3,1))*$C53)</f>
        <v/>
      </c>
      <c r="AX118" s="121"/>
      <c r="AY118" s="121"/>
      <c r="AZ118" s="121"/>
      <c r="BA118" s="121"/>
      <c r="BB118" s="121"/>
      <c r="BC118" s="121" t="str">
        <f t="shared" ref="BC118:BC132" si="9">IF(BC53="","",IF(BC53="Θ",9,IF(BC53="Ο",3,1))*$C53)</f>
        <v/>
      </c>
      <c r="BD118" s="121"/>
      <c r="BE118" s="121"/>
      <c r="BF118" s="121"/>
      <c r="BG118" s="121"/>
      <c r="BH118" s="121"/>
      <c r="BI118" s="121" t="str">
        <f t="shared" ref="BI118:BI132" si="10">IF(BI53="","",IF(BI53="Θ",9,IF(BI53="Ο",3,1))*$C53)</f>
        <v/>
      </c>
      <c r="BJ118" s="121"/>
      <c r="BK118" s="121"/>
      <c r="BL118" s="121"/>
      <c r="BM118" s="121"/>
      <c r="BN118" s="121"/>
      <c r="BO118" s="121" t="str">
        <f t="shared" ref="BO118:BO132" si="11">IF(BO53="","",IF(BO53="Θ",9,IF(BO53="Ο",3,1))*$C53)</f>
        <v/>
      </c>
      <c r="BP118" s="121"/>
      <c r="BQ118" s="121"/>
      <c r="BR118" s="121"/>
      <c r="BS118" s="121"/>
      <c r="BT118" s="121"/>
      <c r="BU118" s="121" t="str">
        <f t="shared" ref="BU118:BU132" si="12">IF(BU53="","",IF(BU53="Θ",9,IF(BU53="Ο",3,1))*$C53)</f>
        <v/>
      </c>
      <c r="BV118" s="121"/>
      <c r="BW118" s="121"/>
      <c r="BX118" s="121"/>
      <c r="BY118" s="121"/>
      <c r="BZ118" s="121"/>
      <c r="CA118" s="121" t="str">
        <f t="shared" ref="CA118:CA132" si="13">IF(CA53="","",IF(CA53="Θ",9,IF(CA53="Ο",3,1))*$C53)</f>
        <v/>
      </c>
      <c r="CB118" s="121"/>
      <c r="CC118" s="121"/>
      <c r="CD118" s="121"/>
      <c r="CE118" s="121"/>
      <c r="CF118" s="121"/>
      <c r="CG118" s="121" t="str">
        <f t="shared" ref="CG118:CG132" si="14">IF(CG53="","",IF(CG53="Θ",9,IF(CG53="Ο",3,1))*$C53)</f>
        <v/>
      </c>
      <c r="CH118" s="121"/>
      <c r="CI118" s="121"/>
      <c r="CJ118" s="121"/>
      <c r="CK118" s="121"/>
      <c r="CL118" s="121"/>
      <c r="CM118" s="121" t="str">
        <f t="shared" ref="CM118:CM132" si="15">IF(CM53="","",IF(CM53="Θ",9,IF(CM53="Ο",3,1))*$C53)</f>
        <v/>
      </c>
      <c r="CN118" s="121"/>
      <c r="CO118" s="121"/>
      <c r="CP118" s="121"/>
      <c r="CQ118" s="121"/>
      <c r="CR118" s="121"/>
    </row>
    <row r="119" spans="6:96" ht="4.5" customHeight="1" x14ac:dyDescent="0.2">
      <c r="G119" s="120">
        <f t="shared" si="1"/>
        <v>82.568807339449535</v>
      </c>
      <c r="H119" s="120"/>
      <c r="I119" s="120"/>
      <c r="J119" s="120"/>
      <c r="K119" s="120"/>
      <c r="L119" s="120"/>
      <c r="M119" s="120" t="str">
        <f t="shared" si="2"/>
        <v/>
      </c>
      <c r="N119" s="120"/>
      <c r="O119" s="120"/>
      <c r="P119" s="120"/>
      <c r="Q119" s="120"/>
      <c r="R119" s="120"/>
      <c r="S119" s="120" t="str">
        <f t="shared" si="3"/>
        <v/>
      </c>
      <c r="T119" s="120"/>
      <c r="U119" s="120"/>
      <c r="V119" s="120"/>
      <c r="W119" s="120"/>
      <c r="X119" s="120"/>
      <c r="Y119" s="120" t="str">
        <f t="shared" si="4"/>
        <v/>
      </c>
      <c r="Z119" s="120"/>
      <c r="AA119" s="120"/>
      <c r="AB119" s="120"/>
      <c r="AC119" s="120"/>
      <c r="AD119" s="120"/>
      <c r="AE119" s="120">
        <f t="shared" si="5"/>
        <v>82.568807339449535</v>
      </c>
      <c r="AF119" s="120"/>
      <c r="AG119" s="120"/>
      <c r="AH119" s="120"/>
      <c r="AI119" s="120"/>
      <c r="AJ119" s="120"/>
      <c r="AK119" s="120" t="str">
        <f t="shared" si="6"/>
        <v/>
      </c>
      <c r="AL119" s="120"/>
      <c r="AM119" s="120"/>
      <c r="AN119" s="120"/>
      <c r="AO119" s="120"/>
      <c r="AP119" s="120"/>
      <c r="AQ119" s="120" t="str">
        <f t="shared" si="7"/>
        <v/>
      </c>
      <c r="AR119" s="120"/>
      <c r="AS119" s="120"/>
      <c r="AT119" s="120"/>
      <c r="AU119" s="120"/>
      <c r="AV119" s="120"/>
      <c r="AW119" s="120" t="str">
        <f t="shared" si="8"/>
        <v/>
      </c>
      <c r="AX119" s="120"/>
      <c r="AY119" s="120"/>
      <c r="AZ119" s="120"/>
      <c r="BA119" s="120"/>
      <c r="BB119" s="120"/>
      <c r="BC119" s="120" t="str">
        <f t="shared" si="9"/>
        <v/>
      </c>
      <c r="BD119" s="120"/>
      <c r="BE119" s="120"/>
      <c r="BF119" s="120"/>
      <c r="BG119" s="120"/>
      <c r="BH119" s="120"/>
      <c r="BI119" s="120" t="str">
        <f t="shared" si="10"/>
        <v/>
      </c>
      <c r="BJ119" s="120"/>
      <c r="BK119" s="120"/>
      <c r="BL119" s="120"/>
      <c r="BM119" s="120"/>
      <c r="BN119" s="120"/>
      <c r="BO119" s="120" t="str">
        <f t="shared" si="11"/>
        <v/>
      </c>
      <c r="BP119" s="120"/>
      <c r="BQ119" s="120"/>
      <c r="BR119" s="120"/>
      <c r="BS119" s="120"/>
      <c r="BT119" s="120"/>
      <c r="BU119" s="120" t="str">
        <f t="shared" si="12"/>
        <v/>
      </c>
      <c r="BV119" s="120"/>
      <c r="BW119" s="120"/>
      <c r="BX119" s="120"/>
      <c r="BY119" s="120"/>
      <c r="BZ119" s="120"/>
      <c r="CA119" s="120" t="str">
        <f t="shared" si="13"/>
        <v/>
      </c>
      <c r="CB119" s="120"/>
      <c r="CC119" s="120"/>
      <c r="CD119" s="120"/>
      <c r="CE119" s="120"/>
      <c r="CF119" s="120"/>
      <c r="CG119" s="120" t="str">
        <f t="shared" si="14"/>
        <v/>
      </c>
      <c r="CH119" s="120"/>
      <c r="CI119" s="120"/>
      <c r="CJ119" s="120"/>
      <c r="CK119" s="120"/>
      <c r="CL119" s="120"/>
      <c r="CM119" s="120" t="str">
        <f t="shared" si="15"/>
        <v/>
      </c>
      <c r="CN119" s="120"/>
      <c r="CO119" s="120"/>
      <c r="CP119" s="120"/>
      <c r="CQ119" s="120"/>
      <c r="CR119" s="120"/>
    </row>
    <row r="120" spans="6:96" ht="4.5" customHeight="1" x14ac:dyDescent="0.2">
      <c r="G120" s="120">
        <f t="shared" si="1"/>
        <v>74.311926605504595</v>
      </c>
      <c r="H120" s="120"/>
      <c r="I120" s="120"/>
      <c r="J120" s="120"/>
      <c r="K120" s="120"/>
      <c r="L120" s="120"/>
      <c r="M120" s="120">
        <f t="shared" si="2"/>
        <v>74.311926605504595</v>
      </c>
      <c r="N120" s="120"/>
      <c r="O120" s="120"/>
      <c r="P120" s="120"/>
      <c r="Q120" s="120"/>
      <c r="R120" s="120"/>
      <c r="S120" s="120" t="str">
        <f t="shared" si="3"/>
        <v/>
      </c>
      <c r="T120" s="120"/>
      <c r="U120" s="120"/>
      <c r="V120" s="120"/>
      <c r="W120" s="120"/>
      <c r="X120" s="120"/>
      <c r="Y120" s="120">
        <f t="shared" si="4"/>
        <v>74.311926605504595</v>
      </c>
      <c r="Z120" s="120"/>
      <c r="AA120" s="120"/>
      <c r="AB120" s="120"/>
      <c r="AC120" s="120"/>
      <c r="AD120" s="120"/>
      <c r="AE120" s="120">
        <f t="shared" si="5"/>
        <v>24.770642201834868</v>
      </c>
      <c r="AF120" s="120"/>
      <c r="AG120" s="120"/>
      <c r="AH120" s="120"/>
      <c r="AI120" s="120"/>
      <c r="AJ120" s="120"/>
      <c r="AK120" s="120">
        <f t="shared" si="6"/>
        <v>24.770642201834868</v>
      </c>
      <c r="AL120" s="120"/>
      <c r="AM120" s="120"/>
      <c r="AN120" s="120"/>
      <c r="AO120" s="120"/>
      <c r="AP120" s="120"/>
      <c r="AQ120" s="120">
        <f t="shared" si="7"/>
        <v>8.2568807339449553</v>
      </c>
      <c r="AR120" s="120"/>
      <c r="AS120" s="120"/>
      <c r="AT120" s="120"/>
      <c r="AU120" s="120"/>
      <c r="AV120" s="120"/>
      <c r="AW120" s="120" t="str">
        <f t="shared" si="8"/>
        <v/>
      </c>
      <c r="AX120" s="120"/>
      <c r="AY120" s="120"/>
      <c r="AZ120" s="120"/>
      <c r="BA120" s="120"/>
      <c r="BB120" s="120"/>
      <c r="BC120" s="120" t="str">
        <f t="shared" si="9"/>
        <v/>
      </c>
      <c r="BD120" s="120"/>
      <c r="BE120" s="120"/>
      <c r="BF120" s="120"/>
      <c r="BG120" s="120"/>
      <c r="BH120" s="120"/>
      <c r="BI120" s="120" t="str">
        <f t="shared" si="10"/>
        <v/>
      </c>
      <c r="BJ120" s="120"/>
      <c r="BK120" s="120"/>
      <c r="BL120" s="120"/>
      <c r="BM120" s="120"/>
      <c r="BN120" s="120"/>
      <c r="BO120" s="120" t="str">
        <f t="shared" si="11"/>
        <v/>
      </c>
      <c r="BP120" s="120"/>
      <c r="BQ120" s="120"/>
      <c r="BR120" s="120"/>
      <c r="BS120" s="120"/>
      <c r="BT120" s="120"/>
      <c r="BU120" s="120" t="str">
        <f t="shared" si="12"/>
        <v/>
      </c>
      <c r="BV120" s="120"/>
      <c r="BW120" s="120"/>
      <c r="BX120" s="120"/>
      <c r="BY120" s="120"/>
      <c r="BZ120" s="120"/>
      <c r="CA120" s="120" t="str">
        <f t="shared" si="13"/>
        <v/>
      </c>
      <c r="CB120" s="120"/>
      <c r="CC120" s="120"/>
      <c r="CD120" s="120"/>
      <c r="CE120" s="120"/>
      <c r="CF120" s="120"/>
      <c r="CG120" s="120" t="str">
        <f t="shared" si="14"/>
        <v/>
      </c>
      <c r="CH120" s="120"/>
      <c r="CI120" s="120"/>
      <c r="CJ120" s="120"/>
      <c r="CK120" s="120"/>
      <c r="CL120" s="120"/>
      <c r="CM120" s="120" t="str">
        <f t="shared" si="15"/>
        <v/>
      </c>
      <c r="CN120" s="120"/>
      <c r="CO120" s="120"/>
      <c r="CP120" s="120"/>
      <c r="CQ120" s="120"/>
      <c r="CR120" s="120"/>
    </row>
    <row r="121" spans="6:96" ht="4.5" customHeight="1" x14ac:dyDescent="0.2">
      <c r="G121" s="120">
        <f t="shared" si="1"/>
        <v>74.311926605504595</v>
      </c>
      <c r="H121" s="120"/>
      <c r="I121" s="120"/>
      <c r="J121" s="120"/>
      <c r="K121" s="120"/>
      <c r="L121" s="120"/>
      <c r="M121" s="120" t="str">
        <f t="shared" si="2"/>
        <v/>
      </c>
      <c r="N121" s="120"/>
      <c r="O121" s="120"/>
      <c r="P121" s="120"/>
      <c r="Q121" s="120"/>
      <c r="R121" s="120"/>
      <c r="S121" s="120" t="str">
        <f t="shared" si="3"/>
        <v/>
      </c>
      <c r="T121" s="120"/>
      <c r="U121" s="120"/>
      <c r="V121" s="120"/>
      <c r="W121" s="120"/>
      <c r="X121" s="120"/>
      <c r="Y121" s="120" t="str">
        <f t="shared" si="4"/>
        <v/>
      </c>
      <c r="Z121" s="120"/>
      <c r="AA121" s="120"/>
      <c r="AB121" s="120"/>
      <c r="AC121" s="120"/>
      <c r="AD121" s="120"/>
      <c r="AE121" s="120">
        <f t="shared" si="5"/>
        <v>74.311926605504595</v>
      </c>
      <c r="AF121" s="120"/>
      <c r="AG121" s="120"/>
      <c r="AH121" s="120"/>
      <c r="AI121" s="120"/>
      <c r="AJ121" s="120"/>
      <c r="AK121" s="120">
        <f t="shared" si="6"/>
        <v>24.770642201834868</v>
      </c>
      <c r="AL121" s="120"/>
      <c r="AM121" s="120"/>
      <c r="AN121" s="120"/>
      <c r="AO121" s="120"/>
      <c r="AP121" s="120"/>
      <c r="AQ121" s="120">
        <f t="shared" si="7"/>
        <v>8.2568807339449553</v>
      </c>
      <c r="AR121" s="120"/>
      <c r="AS121" s="120"/>
      <c r="AT121" s="120"/>
      <c r="AU121" s="120"/>
      <c r="AV121" s="120"/>
      <c r="AW121" s="120" t="str">
        <f t="shared" si="8"/>
        <v/>
      </c>
      <c r="AX121" s="120"/>
      <c r="AY121" s="120"/>
      <c r="AZ121" s="120"/>
      <c r="BA121" s="120"/>
      <c r="BB121" s="120"/>
      <c r="BC121" s="120" t="str">
        <f t="shared" si="9"/>
        <v/>
      </c>
      <c r="BD121" s="120"/>
      <c r="BE121" s="120"/>
      <c r="BF121" s="120"/>
      <c r="BG121" s="120"/>
      <c r="BH121" s="120"/>
      <c r="BI121" s="120" t="str">
        <f t="shared" si="10"/>
        <v/>
      </c>
      <c r="BJ121" s="120"/>
      <c r="BK121" s="120"/>
      <c r="BL121" s="120"/>
      <c r="BM121" s="120"/>
      <c r="BN121" s="120"/>
      <c r="BO121" s="120" t="str">
        <f t="shared" si="11"/>
        <v/>
      </c>
      <c r="BP121" s="120"/>
      <c r="BQ121" s="120"/>
      <c r="BR121" s="120"/>
      <c r="BS121" s="120"/>
      <c r="BT121" s="120"/>
      <c r="BU121" s="120" t="str">
        <f t="shared" si="12"/>
        <v/>
      </c>
      <c r="BV121" s="120"/>
      <c r="BW121" s="120"/>
      <c r="BX121" s="120"/>
      <c r="BY121" s="120"/>
      <c r="BZ121" s="120"/>
      <c r="CA121" s="120" t="str">
        <f t="shared" si="13"/>
        <v/>
      </c>
      <c r="CB121" s="120"/>
      <c r="CC121" s="120"/>
      <c r="CD121" s="120"/>
      <c r="CE121" s="120"/>
      <c r="CF121" s="120"/>
      <c r="CG121" s="120" t="str">
        <f t="shared" si="14"/>
        <v/>
      </c>
      <c r="CH121" s="120"/>
      <c r="CI121" s="120"/>
      <c r="CJ121" s="120"/>
      <c r="CK121" s="120"/>
      <c r="CL121" s="120"/>
      <c r="CM121" s="120" t="str">
        <f t="shared" si="15"/>
        <v/>
      </c>
      <c r="CN121" s="120"/>
      <c r="CO121" s="120"/>
      <c r="CP121" s="120"/>
      <c r="CQ121" s="120"/>
      <c r="CR121" s="120"/>
    </row>
    <row r="122" spans="6:96" ht="4.5" customHeight="1" x14ac:dyDescent="0.2">
      <c r="G122" s="120">
        <f t="shared" si="1"/>
        <v>66.055045871559642</v>
      </c>
      <c r="H122" s="120"/>
      <c r="I122" s="120"/>
      <c r="J122" s="120"/>
      <c r="K122" s="120"/>
      <c r="L122" s="120"/>
      <c r="M122" s="120" t="str">
        <f t="shared" si="2"/>
        <v/>
      </c>
      <c r="N122" s="120"/>
      <c r="O122" s="120"/>
      <c r="P122" s="120"/>
      <c r="Q122" s="120"/>
      <c r="R122" s="120"/>
      <c r="S122" s="120" t="str">
        <f t="shared" si="3"/>
        <v/>
      </c>
      <c r="T122" s="120"/>
      <c r="U122" s="120"/>
      <c r="V122" s="120"/>
      <c r="W122" s="120"/>
      <c r="X122" s="120"/>
      <c r="Y122" s="120" t="str">
        <f t="shared" si="4"/>
        <v/>
      </c>
      <c r="Z122" s="120"/>
      <c r="AA122" s="120"/>
      <c r="AB122" s="120"/>
      <c r="AC122" s="120"/>
      <c r="AD122" s="120"/>
      <c r="AE122" s="120">
        <f t="shared" si="5"/>
        <v>66.055045871559642</v>
      </c>
      <c r="AF122" s="120"/>
      <c r="AG122" s="120"/>
      <c r="AH122" s="120"/>
      <c r="AI122" s="120"/>
      <c r="AJ122" s="120"/>
      <c r="AK122" s="120" t="str">
        <f t="shared" si="6"/>
        <v/>
      </c>
      <c r="AL122" s="120"/>
      <c r="AM122" s="120"/>
      <c r="AN122" s="120"/>
      <c r="AO122" s="120"/>
      <c r="AP122" s="120"/>
      <c r="AQ122" s="120" t="str">
        <f t="shared" si="7"/>
        <v/>
      </c>
      <c r="AR122" s="120"/>
      <c r="AS122" s="120"/>
      <c r="AT122" s="120"/>
      <c r="AU122" s="120"/>
      <c r="AV122" s="120"/>
      <c r="AW122" s="120" t="str">
        <f t="shared" si="8"/>
        <v/>
      </c>
      <c r="AX122" s="120"/>
      <c r="AY122" s="120"/>
      <c r="AZ122" s="120"/>
      <c r="BA122" s="120"/>
      <c r="BB122" s="120"/>
      <c r="BC122" s="120" t="str">
        <f t="shared" si="9"/>
        <v/>
      </c>
      <c r="BD122" s="120"/>
      <c r="BE122" s="120"/>
      <c r="BF122" s="120"/>
      <c r="BG122" s="120"/>
      <c r="BH122" s="120"/>
      <c r="BI122" s="120" t="str">
        <f t="shared" si="10"/>
        <v/>
      </c>
      <c r="BJ122" s="120"/>
      <c r="BK122" s="120"/>
      <c r="BL122" s="120"/>
      <c r="BM122" s="120"/>
      <c r="BN122" s="120"/>
      <c r="BO122" s="120" t="str">
        <f t="shared" si="11"/>
        <v/>
      </c>
      <c r="BP122" s="120"/>
      <c r="BQ122" s="120"/>
      <c r="BR122" s="120"/>
      <c r="BS122" s="120"/>
      <c r="BT122" s="120"/>
      <c r="BU122" s="120" t="str">
        <f t="shared" si="12"/>
        <v/>
      </c>
      <c r="BV122" s="120"/>
      <c r="BW122" s="120"/>
      <c r="BX122" s="120"/>
      <c r="BY122" s="120"/>
      <c r="BZ122" s="120"/>
      <c r="CA122" s="120" t="str">
        <f t="shared" si="13"/>
        <v/>
      </c>
      <c r="CB122" s="120"/>
      <c r="CC122" s="120"/>
      <c r="CD122" s="120"/>
      <c r="CE122" s="120"/>
      <c r="CF122" s="120"/>
      <c r="CG122" s="120" t="str">
        <f t="shared" si="14"/>
        <v/>
      </c>
      <c r="CH122" s="120"/>
      <c r="CI122" s="120"/>
      <c r="CJ122" s="120"/>
      <c r="CK122" s="120"/>
      <c r="CL122" s="120"/>
      <c r="CM122" s="120" t="str">
        <f t="shared" si="15"/>
        <v/>
      </c>
      <c r="CN122" s="120"/>
      <c r="CO122" s="120"/>
      <c r="CP122" s="120"/>
      <c r="CQ122" s="120"/>
      <c r="CR122" s="120"/>
    </row>
    <row r="123" spans="6:96" ht="4.5" customHeight="1" x14ac:dyDescent="0.2">
      <c r="G123" s="120">
        <f t="shared" si="1"/>
        <v>57.798165137614681</v>
      </c>
      <c r="H123" s="120"/>
      <c r="I123" s="120"/>
      <c r="J123" s="120"/>
      <c r="K123" s="120"/>
      <c r="L123" s="120"/>
      <c r="M123" s="120" t="str">
        <f t="shared" si="2"/>
        <v/>
      </c>
      <c r="N123" s="120"/>
      <c r="O123" s="120"/>
      <c r="P123" s="120"/>
      <c r="Q123" s="120"/>
      <c r="R123" s="120"/>
      <c r="S123" s="120" t="str">
        <f t="shared" si="3"/>
        <v/>
      </c>
      <c r="T123" s="120"/>
      <c r="U123" s="120"/>
      <c r="V123" s="120"/>
      <c r="W123" s="120"/>
      <c r="X123" s="120"/>
      <c r="Y123" s="120" t="str">
        <f t="shared" si="4"/>
        <v/>
      </c>
      <c r="Z123" s="120"/>
      <c r="AA123" s="120"/>
      <c r="AB123" s="120"/>
      <c r="AC123" s="120"/>
      <c r="AD123" s="120"/>
      <c r="AE123" s="120">
        <f t="shared" si="5"/>
        <v>57.798165137614681</v>
      </c>
      <c r="AF123" s="120"/>
      <c r="AG123" s="120"/>
      <c r="AH123" s="120"/>
      <c r="AI123" s="120"/>
      <c r="AJ123" s="120"/>
      <c r="AK123" s="120" t="str">
        <f t="shared" si="6"/>
        <v/>
      </c>
      <c r="AL123" s="120"/>
      <c r="AM123" s="120"/>
      <c r="AN123" s="120"/>
      <c r="AO123" s="120"/>
      <c r="AP123" s="120"/>
      <c r="AQ123" s="120" t="str">
        <f t="shared" si="7"/>
        <v/>
      </c>
      <c r="AR123" s="120"/>
      <c r="AS123" s="120"/>
      <c r="AT123" s="120"/>
      <c r="AU123" s="120"/>
      <c r="AV123" s="120"/>
      <c r="AW123" s="120" t="str">
        <f t="shared" si="8"/>
        <v/>
      </c>
      <c r="AX123" s="120"/>
      <c r="AY123" s="120"/>
      <c r="AZ123" s="120"/>
      <c r="BA123" s="120"/>
      <c r="BB123" s="120"/>
      <c r="BC123" s="120" t="str">
        <f t="shared" si="9"/>
        <v/>
      </c>
      <c r="BD123" s="120"/>
      <c r="BE123" s="120"/>
      <c r="BF123" s="120"/>
      <c r="BG123" s="120"/>
      <c r="BH123" s="120"/>
      <c r="BI123" s="120" t="str">
        <f t="shared" si="10"/>
        <v/>
      </c>
      <c r="BJ123" s="120"/>
      <c r="BK123" s="120"/>
      <c r="BL123" s="120"/>
      <c r="BM123" s="120"/>
      <c r="BN123" s="120"/>
      <c r="BO123" s="120" t="str">
        <f t="shared" si="11"/>
        <v/>
      </c>
      <c r="BP123" s="120"/>
      <c r="BQ123" s="120"/>
      <c r="BR123" s="120"/>
      <c r="BS123" s="120"/>
      <c r="BT123" s="120"/>
      <c r="BU123" s="120" t="str">
        <f t="shared" si="12"/>
        <v/>
      </c>
      <c r="BV123" s="120"/>
      <c r="BW123" s="120"/>
      <c r="BX123" s="120"/>
      <c r="BY123" s="120"/>
      <c r="BZ123" s="120"/>
      <c r="CA123" s="120" t="str">
        <f t="shared" si="13"/>
        <v/>
      </c>
      <c r="CB123" s="120"/>
      <c r="CC123" s="120"/>
      <c r="CD123" s="120"/>
      <c r="CE123" s="120"/>
      <c r="CF123" s="120"/>
      <c r="CG123" s="120" t="str">
        <f t="shared" si="14"/>
        <v/>
      </c>
      <c r="CH123" s="120"/>
      <c r="CI123" s="120"/>
      <c r="CJ123" s="120"/>
      <c r="CK123" s="120"/>
      <c r="CL123" s="120"/>
      <c r="CM123" s="120" t="str">
        <f t="shared" si="15"/>
        <v/>
      </c>
      <c r="CN123" s="120"/>
      <c r="CO123" s="120"/>
      <c r="CP123" s="120"/>
      <c r="CQ123" s="120"/>
      <c r="CR123" s="120"/>
    </row>
    <row r="124" spans="6:96" ht="4.5" customHeight="1" x14ac:dyDescent="0.2">
      <c r="G124" s="120">
        <f t="shared" si="1"/>
        <v>22.018348623853214</v>
      </c>
      <c r="H124" s="120"/>
      <c r="I124" s="120"/>
      <c r="J124" s="120"/>
      <c r="K124" s="120"/>
      <c r="L124" s="120"/>
      <c r="M124" s="120">
        <f t="shared" si="2"/>
        <v>66.055045871559642</v>
      </c>
      <c r="N124" s="120"/>
      <c r="O124" s="120"/>
      <c r="P124" s="120"/>
      <c r="Q124" s="120"/>
      <c r="R124" s="120"/>
      <c r="S124" s="120" t="str">
        <f t="shared" si="3"/>
        <v/>
      </c>
      <c r="T124" s="120"/>
      <c r="U124" s="120"/>
      <c r="V124" s="120"/>
      <c r="W124" s="120"/>
      <c r="X124" s="120"/>
      <c r="Y124" s="120">
        <f t="shared" si="4"/>
        <v>66.055045871559642</v>
      </c>
      <c r="Z124" s="120"/>
      <c r="AA124" s="120"/>
      <c r="AB124" s="120"/>
      <c r="AC124" s="120"/>
      <c r="AD124" s="120"/>
      <c r="AE124" s="120">
        <f t="shared" si="5"/>
        <v>66.055045871559642</v>
      </c>
      <c r="AF124" s="120"/>
      <c r="AG124" s="120"/>
      <c r="AH124" s="120"/>
      <c r="AI124" s="120"/>
      <c r="AJ124" s="120"/>
      <c r="AK124" s="120">
        <f t="shared" si="6"/>
        <v>66.055045871559642</v>
      </c>
      <c r="AL124" s="120"/>
      <c r="AM124" s="120"/>
      <c r="AN124" s="120"/>
      <c r="AO124" s="120"/>
      <c r="AP124" s="120"/>
      <c r="AQ124" s="120">
        <f t="shared" si="7"/>
        <v>66.055045871559642</v>
      </c>
      <c r="AR124" s="120"/>
      <c r="AS124" s="120"/>
      <c r="AT124" s="120"/>
      <c r="AU124" s="120"/>
      <c r="AV124" s="120"/>
      <c r="AW124" s="120" t="str">
        <f t="shared" si="8"/>
        <v/>
      </c>
      <c r="AX124" s="120"/>
      <c r="AY124" s="120"/>
      <c r="AZ124" s="120"/>
      <c r="BA124" s="120"/>
      <c r="BB124" s="120"/>
      <c r="BC124" s="120" t="str">
        <f t="shared" si="9"/>
        <v/>
      </c>
      <c r="BD124" s="120"/>
      <c r="BE124" s="120"/>
      <c r="BF124" s="120"/>
      <c r="BG124" s="120"/>
      <c r="BH124" s="120"/>
      <c r="BI124" s="120" t="str">
        <f t="shared" si="10"/>
        <v/>
      </c>
      <c r="BJ124" s="120"/>
      <c r="BK124" s="120"/>
      <c r="BL124" s="120"/>
      <c r="BM124" s="120"/>
      <c r="BN124" s="120"/>
      <c r="BO124" s="120" t="str">
        <f t="shared" si="11"/>
        <v/>
      </c>
      <c r="BP124" s="120"/>
      <c r="BQ124" s="120"/>
      <c r="BR124" s="120"/>
      <c r="BS124" s="120"/>
      <c r="BT124" s="120"/>
      <c r="BU124" s="120" t="str">
        <f t="shared" si="12"/>
        <v/>
      </c>
      <c r="BV124" s="120"/>
      <c r="BW124" s="120"/>
      <c r="BX124" s="120"/>
      <c r="BY124" s="120"/>
      <c r="BZ124" s="120"/>
      <c r="CA124" s="120" t="str">
        <f t="shared" si="13"/>
        <v/>
      </c>
      <c r="CB124" s="120"/>
      <c r="CC124" s="120"/>
      <c r="CD124" s="120"/>
      <c r="CE124" s="120"/>
      <c r="CF124" s="120"/>
      <c r="CG124" s="120" t="str">
        <f t="shared" si="14"/>
        <v/>
      </c>
      <c r="CH124" s="120"/>
      <c r="CI124" s="120"/>
      <c r="CJ124" s="120"/>
      <c r="CK124" s="120"/>
      <c r="CL124" s="120"/>
      <c r="CM124" s="120" t="str">
        <f t="shared" si="15"/>
        <v/>
      </c>
      <c r="CN124" s="120"/>
      <c r="CO124" s="120"/>
      <c r="CP124" s="120"/>
      <c r="CQ124" s="120"/>
      <c r="CR124" s="120"/>
    </row>
    <row r="125" spans="6:96" ht="4.5" customHeight="1" x14ac:dyDescent="0.2">
      <c r="G125" s="120">
        <f t="shared" si="1"/>
        <v>22.018348623853214</v>
      </c>
      <c r="H125" s="120"/>
      <c r="I125" s="120"/>
      <c r="J125" s="120"/>
      <c r="K125" s="120"/>
      <c r="L125" s="120"/>
      <c r="M125" s="120">
        <f t="shared" si="2"/>
        <v>7.3394495412844041</v>
      </c>
      <c r="N125" s="120"/>
      <c r="O125" s="120"/>
      <c r="P125" s="120"/>
      <c r="Q125" s="120"/>
      <c r="R125" s="120"/>
      <c r="S125" s="120">
        <f t="shared" si="3"/>
        <v>66.055045871559642</v>
      </c>
      <c r="T125" s="120"/>
      <c r="U125" s="120"/>
      <c r="V125" s="120"/>
      <c r="W125" s="120"/>
      <c r="X125" s="120"/>
      <c r="Y125" s="120">
        <f t="shared" si="4"/>
        <v>7.3394495412844041</v>
      </c>
      <c r="Z125" s="120"/>
      <c r="AA125" s="120"/>
      <c r="AB125" s="120"/>
      <c r="AC125" s="120"/>
      <c r="AD125" s="120"/>
      <c r="AE125" s="120">
        <f t="shared" si="5"/>
        <v>66.055045871559642</v>
      </c>
      <c r="AF125" s="120"/>
      <c r="AG125" s="120"/>
      <c r="AH125" s="120"/>
      <c r="AI125" s="120"/>
      <c r="AJ125" s="120"/>
      <c r="AK125" s="120">
        <f t="shared" si="6"/>
        <v>66.055045871559642</v>
      </c>
      <c r="AL125" s="120"/>
      <c r="AM125" s="120"/>
      <c r="AN125" s="120"/>
      <c r="AO125" s="120"/>
      <c r="AP125" s="120"/>
      <c r="AQ125" s="120">
        <f t="shared" si="7"/>
        <v>66.055045871559642</v>
      </c>
      <c r="AR125" s="120"/>
      <c r="AS125" s="120"/>
      <c r="AT125" s="120"/>
      <c r="AU125" s="120"/>
      <c r="AV125" s="120"/>
      <c r="AW125" s="120" t="str">
        <f t="shared" si="8"/>
        <v/>
      </c>
      <c r="AX125" s="120"/>
      <c r="AY125" s="120"/>
      <c r="AZ125" s="120"/>
      <c r="BA125" s="120"/>
      <c r="BB125" s="120"/>
      <c r="BC125" s="120" t="str">
        <f t="shared" si="9"/>
        <v/>
      </c>
      <c r="BD125" s="120"/>
      <c r="BE125" s="120"/>
      <c r="BF125" s="120"/>
      <c r="BG125" s="120"/>
      <c r="BH125" s="120"/>
      <c r="BI125" s="120" t="str">
        <f t="shared" si="10"/>
        <v/>
      </c>
      <c r="BJ125" s="120"/>
      <c r="BK125" s="120"/>
      <c r="BL125" s="120"/>
      <c r="BM125" s="120"/>
      <c r="BN125" s="120"/>
      <c r="BO125" s="120" t="str">
        <f t="shared" si="11"/>
        <v/>
      </c>
      <c r="BP125" s="120"/>
      <c r="BQ125" s="120"/>
      <c r="BR125" s="120"/>
      <c r="BS125" s="120"/>
      <c r="BT125" s="120"/>
      <c r="BU125" s="120" t="str">
        <f t="shared" si="12"/>
        <v/>
      </c>
      <c r="BV125" s="120"/>
      <c r="BW125" s="120"/>
      <c r="BX125" s="120"/>
      <c r="BY125" s="120"/>
      <c r="BZ125" s="120"/>
      <c r="CA125" s="120" t="str">
        <f t="shared" si="13"/>
        <v/>
      </c>
      <c r="CB125" s="120"/>
      <c r="CC125" s="120"/>
      <c r="CD125" s="120"/>
      <c r="CE125" s="120"/>
      <c r="CF125" s="120"/>
      <c r="CG125" s="120" t="str">
        <f t="shared" si="14"/>
        <v/>
      </c>
      <c r="CH125" s="120"/>
      <c r="CI125" s="120"/>
      <c r="CJ125" s="120"/>
      <c r="CK125" s="120"/>
      <c r="CL125" s="120"/>
      <c r="CM125" s="120" t="str">
        <f t="shared" si="15"/>
        <v/>
      </c>
      <c r="CN125" s="120"/>
      <c r="CO125" s="120"/>
      <c r="CP125" s="120"/>
      <c r="CQ125" s="120"/>
      <c r="CR125" s="120"/>
    </row>
    <row r="126" spans="6:96" ht="4.5" customHeight="1" x14ac:dyDescent="0.2">
      <c r="G126" s="120">
        <f t="shared" si="1"/>
        <v>24.770642201834868</v>
      </c>
      <c r="H126" s="120"/>
      <c r="I126" s="120"/>
      <c r="J126" s="120"/>
      <c r="K126" s="120"/>
      <c r="L126" s="120"/>
      <c r="M126" s="120" t="str">
        <f t="shared" si="2"/>
        <v/>
      </c>
      <c r="N126" s="120"/>
      <c r="O126" s="120"/>
      <c r="P126" s="120"/>
      <c r="Q126" s="120"/>
      <c r="R126" s="120"/>
      <c r="S126" s="120">
        <f t="shared" si="3"/>
        <v>8.2568807339449553</v>
      </c>
      <c r="T126" s="120"/>
      <c r="U126" s="120"/>
      <c r="V126" s="120"/>
      <c r="W126" s="120"/>
      <c r="X126" s="120"/>
      <c r="Y126" s="120" t="str">
        <f t="shared" si="4"/>
        <v/>
      </c>
      <c r="Z126" s="120"/>
      <c r="AA126" s="120"/>
      <c r="AB126" s="120"/>
      <c r="AC126" s="120"/>
      <c r="AD126" s="120"/>
      <c r="AE126" s="120">
        <f t="shared" si="5"/>
        <v>24.770642201834868</v>
      </c>
      <c r="AF126" s="120"/>
      <c r="AG126" s="120"/>
      <c r="AH126" s="120"/>
      <c r="AI126" s="120"/>
      <c r="AJ126" s="120"/>
      <c r="AK126" s="120">
        <f t="shared" si="6"/>
        <v>24.770642201834868</v>
      </c>
      <c r="AL126" s="120"/>
      <c r="AM126" s="120"/>
      <c r="AN126" s="120"/>
      <c r="AO126" s="120"/>
      <c r="AP126" s="120"/>
      <c r="AQ126" s="120">
        <f t="shared" si="7"/>
        <v>24.770642201834868</v>
      </c>
      <c r="AR126" s="120"/>
      <c r="AS126" s="120"/>
      <c r="AT126" s="120"/>
      <c r="AU126" s="120"/>
      <c r="AV126" s="120"/>
      <c r="AW126" s="120" t="str">
        <f t="shared" si="8"/>
        <v/>
      </c>
      <c r="AX126" s="120"/>
      <c r="AY126" s="120"/>
      <c r="AZ126" s="120"/>
      <c r="BA126" s="120"/>
      <c r="BB126" s="120"/>
      <c r="BC126" s="120" t="str">
        <f t="shared" si="9"/>
        <v/>
      </c>
      <c r="BD126" s="120"/>
      <c r="BE126" s="120"/>
      <c r="BF126" s="120"/>
      <c r="BG126" s="120"/>
      <c r="BH126" s="120"/>
      <c r="BI126" s="120" t="str">
        <f t="shared" si="10"/>
        <v/>
      </c>
      <c r="BJ126" s="120"/>
      <c r="BK126" s="120"/>
      <c r="BL126" s="120"/>
      <c r="BM126" s="120"/>
      <c r="BN126" s="120"/>
      <c r="BO126" s="120" t="str">
        <f t="shared" si="11"/>
        <v/>
      </c>
      <c r="BP126" s="120"/>
      <c r="BQ126" s="120"/>
      <c r="BR126" s="120"/>
      <c r="BS126" s="120"/>
      <c r="BT126" s="120"/>
      <c r="BU126" s="120" t="str">
        <f t="shared" si="12"/>
        <v/>
      </c>
      <c r="BV126" s="120"/>
      <c r="BW126" s="120"/>
      <c r="BX126" s="120"/>
      <c r="BY126" s="120"/>
      <c r="BZ126" s="120"/>
      <c r="CA126" s="120" t="str">
        <f t="shared" si="13"/>
        <v/>
      </c>
      <c r="CB126" s="120"/>
      <c r="CC126" s="120"/>
      <c r="CD126" s="120"/>
      <c r="CE126" s="120"/>
      <c r="CF126" s="120"/>
      <c r="CG126" s="120" t="str">
        <f t="shared" si="14"/>
        <v/>
      </c>
      <c r="CH126" s="120"/>
      <c r="CI126" s="120"/>
      <c r="CJ126" s="120"/>
      <c r="CK126" s="120"/>
      <c r="CL126" s="120"/>
      <c r="CM126" s="120" t="str">
        <f t="shared" si="15"/>
        <v/>
      </c>
      <c r="CN126" s="120"/>
      <c r="CO126" s="120"/>
      <c r="CP126" s="120"/>
      <c r="CQ126" s="120"/>
      <c r="CR126" s="120"/>
    </row>
    <row r="127" spans="6:96" ht="4.5" customHeight="1" x14ac:dyDescent="0.2">
      <c r="G127" s="120">
        <f t="shared" si="1"/>
        <v>27.522935779816514</v>
      </c>
      <c r="H127" s="120"/>
      <c r="I127" s="120"/>
      <c r="J127" s="120"/>
      <c r="K127" s="120"/>
      <c r="L127" s="120"/>
      <c r="M127" s="120" t="str">
        <f t="shared" si="2"/>
        <v/>
      </c>
      <c r="N127" s="120"/>
      <c r="O127" s="120"/>
      <c r="P127" s="120"/>
      <c r="Q127" s="120"/>
      <c r="R127" s="120"/>
      <c r="S127" s="120">
        <f t="shared" si="3"/>
        <v>27.522935779816514</v>
      </c>
      <c r="T127" s="120"/>
      <c r="U127" s="120"/>
      <c r="V127" s="120"/>
      <c r="W127" s="120"/>
      <c r="X127" s="120"/>
      <c r="Y127" s="120" t="str">
        <f t="shared" si="4"/>
        <v/>
      </c>
      <c r="Z127" s="120"/>
      <c r="AA127" s="120"/>
      <c r="AB127" s="120"/>
      <c r="AC127" s="120"/>
      <c r="AD127" s="120"/>
      <c r="AE127" s="120">
        <f t="shared" si="5"/>
        <v>27.522935779816514</v>
      </c>
      <c r="AF127" s="120"/>
      <c r="AG127" s="120"/>
      <c r="AH127" s="120"/>
      <c r="AI127" s="120"/>
      <c r="AJ127" s="120"/>
      <c r="AK127" s="120">
        <f t="shared" si="6"/>
        <v>82.568807339449535</v>
      </c>
      <c r="AL127" s="120"/>
      <c r="AM127" s="120"/>
      <c r="AN127" s="120"/>
      <c r="AO127" s="120"/>
      <c r="AP127" s="120"/>
      <c r="AQ127" s="120">
        <f t="shared" si="7"/>
        <v>82.568807339449535</v>
      </c>
      <c r="AR127" s="120"/>
      <c r="AS127" s="120"/>
      <c r="AT127" s="120"/>
      <c r="AU127" s="120"/>
      <c r="AV127" s="120"/>
      <c r="AW127" s="120" t="str">
        <f t="shared" si="8"/>
        <v/>
      </c>
      <c r="AX127" s="120"/>
      <c r="AY127" s="120"/>
      <c r="AZ127" s="120"/>
      <c r="BA127" s="120"/>
      <c r="BB127" s="120"/>
      <c r="BC127" s="120" t="str">
        <f t="shared" si="9"/>
        <v/>
      </c>
      <c r="BD127" s="120"/>
      <c r="BE127" s="120"/>
      <c r="BF127" s="120"/>
      <c r="BG127" s="120"/>
      <c r="BH127" s="120"/>
      <c r="BI127" s="120" t="str">
        <f t="shared" si="10"/>
        <v/>
      </c>
      <c r="BJ127" s="120"/>
      <c r="BK127" s="120"/>
      <c r="BL127" s="120"/>
      <c r="BM127" s="120"/>
      <c r="BN127" s="120"/>
      <c r="BO127" s="120" t="str">
        <f t="shared" si="11"/>
        <v/>
      </c>
      <c r="BP127" s="120"/>
      <c r="BQ127" s="120"/>
      <c r="BR127" s="120"/>
      <c r="BS127" s="120"/>
      <c r="BT127" s="120"/>
      <c r="BU127" s="120" t="str">
        <f t="shared" si="12"/>
        <v/>
      </c>
      <c r="BV127" s="120"/>
      <c r="BW127" s="120"/>
      <c r="BX127" s="120"/>
      <c r="BY127" s="120"/>
      <c r="BZ127" s="120"/>
      <c r="CA127" s="120" t="str">
        <f t="shared" si="13"/>
        <v/>
      </c>
      <c r="CB127" s="120"/>
      <c r="CC127" s="120"/>
      <c r="CD127" s="120"/>
      <c r="CE127" s="120"/>
      <c r="CF127" s="120"/>
      <c r="CG127" s="120" t="str">
        <f t="shared" si="14"/>
        <v/>
      </c>
      <c r="CH127" s="120"/>
      <c r="CI127" s="120"/>
      <c r="CJ127" s="120"/>
      <c r="CK127" s="120"/>
      <c r="CL127" s="120"/>
      <c r="CM127" s="120" t="str">
        <f t="shared" si="15"/>
        <v/>
      </c>
      <c r="CN127" s="120"/>
      <c r="CO127" s="120"/>
      <c r="CP127" s="120"/>
      <c r="CQ127" s="120"/>
      <c r="CR127" s="120"/>
    </row>
    <row r="128" spans="6:96" ht="4.5" customHeight="1" x14ac:dyDescent="0.2">
      <c r="G128" s="120">
        <f t="shared" si="1"/>
        <v>66.055045871559642</v>
      </c>
      <c r="H128" s="120"/>
      <c r="I128" s="120"/>
      <c r="J128" s="120"/>
      <c r="K128" s="120"/>
      <c r="L128" s="120"/>
      <c r="M128" s="120">
        <f t="shared" si="2"/>
        <v>66.055045871559642</v>
      </c>
      <c r="N128" s="120"/>
      <c r="O128" s="120"/>
      <c r="P128" s="120"/>
      <c r="Q128" s="120"/>
      <c r="R128" s="120"/>
      <c r="S128" s="120" t="str">
        <f t="shared" si="3"/>
        <v/>
      </c>
      <c r="T128" s="120"/>
      <c r="U128" s="120"/>
      <c r="V128" s="120"/>
      <c r="W128" s="120"/>
      <c r="X128" s="120"/>
      <c r="Y128" s="120">
        <f t="shared" si="4"/>
        <v>66.055045871559642</v>
      </c>
      <c r="Z128" s="120"/>
      <c r="AA128" s="120"/>
      <c r="AB128" s="120"/>
      <c r="AC128" s="120"/>
      <c r="AD128" s="120"/>
      <c r="AE128" s="120">
        <f t="shared" si="5"/>
        <v>66.055045871559642</v>
      </c>
      <c r="AF128" s="120"/>
      <c r="AG128" s="120"/>
      <c r="AH128" s="120"/>
      <c r="AI128" s="120"/>
      <c r="AJ128" s="120"/>
      <c r="AK128" s="120">
        <f t="shared" si="6"/>
        <v>66.055045871559642</v>
      </c>
      <c r="AL128" s="120"/>
      <c r="AM128" s="120"/>
      <c r="AN128" s="120"/>
      <c r="AO128" s="120"/>
      <c r="AP128" s="120"/>
      <c r="AQ128" s="120">
        <f t="shared" si="7"/>
        <v>66.055045871559642</v>
      </c>
      <c r="AR128" s="120"/>
      <c r="AS128" s="120"/>
      <c r="AT128" s="120"/>
      <c r="AU128" s="120"/>
      <c r="AV128" s="120"/>
      <c r="AW128" s="120" t="str">
        <f t="shared" si="8"/>
        <v/>
      </c>
      <c r="AX128" s="120"/>
      <c r="AY128" s="120"/>
      <c r="AZ128" s="120"/>
      <c r="BA128" s="120"/>
      <c r="BB128" s="120"/>
      <c r="BC128" s="120" t="str">
        <f t="shared" si="9"/>
        <v/>
      </c>
      <c r="BD128" s="120"/>
      <c r="BE128" s="120"/>
      <c r="BF128" s="120"/>
      <c r="BG128" s="120"/>
      <c r="BH128" s="120"/>
      <c r="BI128" s="120" t="str">
        <f t="shared" si="10"/>
        <v/>
      </c>
      <c r="BJ128" s="120"/>
      <c r="BK128" s="120"/>
      <c r="BL128" s="120"/>
      <c r="BM128" s="120"/>
      <c r="BN128" s="120"/>
      <c r="BO128" s="120" t="str">
        <f t="shared" si="11"/>
        <v/>
      </c>
      <c r="BP128" s="120"/>
      <c r="BQ128" s="120"/>
      <c r="BR128" s="120"/>
      <c r="BS128" s="120"/>
      <c r="BT128" s="120"/>
      <c r="BU128" s="120" t="str">
        <f t="shared" si="12"/>
        <v/>
      </c>
      <c r="BV128" s="120"/>
      <c r="BW128" s="120"/>
      <c r="BX128" s="120"/>
      <c r="BY128" s="120"/>
      <c r="BZ128" s="120"/>
      <c r="CA128" s="120" t="str">
        <f t="shared" si="13"/>
        <v/>
      </c>
      <c r="CB128" s="120"/>
      <c r="CC128" s="120"/>
      <c r="CD128" s="120"/>
      <c r="CE128" s="120"/>
      <c r="CF128" s="120"/>
      <c r="CG128" s="120" t="str">
        <f t="shared" si="14"/>
        <v/>
      </c>
      <c r="CH128" s="120"/>
      <c r="CI128" s="120"/>
      <c r="CJ128" s="120"/>
      <c r="CK128" s="120"/>
      <c r="CL128" s="120"/>
      <c r="CM128" s="120" t="str">
        <f t="shared" si="15"/>
        <v/>
      </c>
      <c r="CN128" s="120"/>
      <c r="CO128" s="120"/>
      <c r="CP128" s="120"/>
      <c r="CQ128" s="120"/>
      <c r="CR128" s="120"/>
    </row>
    <row r="129" spans="7:96" ht="4.5" customHeight="1" x14ac:dyDescent="0.2">
      <c r="G129" s="120">
        <f t="shared" si="1"/>
        <v>57.798165137614681</v>
      </c>
      <c r="H129" s="120"/>
      <c r="I129" s="120"/>
      <c r="J129" s="120"/>
      <c r="K129" s="120"/>
      <c r="L129" s="120"/>
      <c r="M129" s="120">
        <f t="shared" si="2"/>
        <v>19.26605504587156</v>
      </c>
      <c r="N129" s="120"/>
      <c r="O129" s="120"/>
      <c r="P129" s="120"/>
      <c r="Q129" s="120"/>
      <c r="R129" s="120"/>
      <c r="S129" s="120">
        <f t="shared" si="3"/>
        <v>19.26605504587156</v>
      </c>
      <c r="T129" s="120"/>
      <c r="U129" s="120"/>
      <c r="V129" s="120"/>
      <c r="W129" s="120"/>
      <c r="X129" s="120"/>
      <c r="Y129" s="120">
        <f t="shared" si="4"/>
        <v>6.4220183486238538</v>
      </c>
      <c r="Z129" s="120"/>
      <c r="AA129" s="120"/>
      <c r="AB129" s="120"/>
      <c r="AC129" s="120"/>
      <c r="AD129" s="120"/>
      <c r="AE129" s="120">
        <f t="shared" si="5"/>
        <v>57.798165137614681</v>
      </c>
      <c r="AF129" s="120"/>
      <c r="AG129" s="120"/>
      <c r="AH129" s="120"/>
      <c r="AI129" s="120"/>
      <c r="AJ129" s="120"/>
      <c r="AK129" s="120">
        <f t="shared" si="6"/>
        <v>19.26605504587156</v>
      </c>
      <c r="AL129" s="120"/>
      <c r="AM129" s="120"/>
      <c r="AN129" s="120"/>
      <c r="AO129" s="120"/>
      <c r="AP129" s="120"/>
      <c r="AQ129" s="120">
        <f t="shared" si="7"/>
        <v>57.798165137614681</v>
      </c>
      <c r="AR129" s="120"/>
      <c r="AS129" s="120"/>
      <c r="AT129" s="120"/>
      <c r="AU129" s="120"/>
      <c r="AV129" s="120"/>
      <c r="AW129" s="120" t="str">
        <f t="shared" si="8"/>
        <v/>
      </c>
      <c r="AX129" s="120"/>
      <c r="AY129" s="120"/>
      <c r="AZ129" s="120"/>
      <c r="BA129" s="120"/>
      <c r="BB129" s="120"/>
      <c r="BC129" s="120" t="str">
        <f t="shared" si="9"/>
        <v/>
      </c>
      <c r="BD129" s="120"/>
      <c r="BE129" s="120"/>
      <c r="BF129" s="120"/>
      <c r="BG129" s="120"/>
      <c r="BH129" s="120"/>
      <c r="BI129" s="120" t="str">
        <f t="shared" si="10"/>
        <v/>
      </c>
      <c r="BJ129" s="120"/>
      <c r="BK129" s="120"/>
      <c r="BL129" s="120"/>
      <c r="BM129" s="120"/>
      <c r="BN129" s="120"/>
      <c r="BO129" s="120" t="str">
        <f t="shared" si="11"/>
        <v/>
      </c>
      <c r="BP129" s="120"/>
      <c r="BQ129" s="120"/>
      <c r="BR129" s="120"/>
      <c r="BS129" s="120"/>
      <c r="BT129" s="120"/>
      <c r="BU129" s="120" t="str">
        <f t="shared" si="12"/>
        <v/>
      </c>
      <c r="BV129" s="120"/>
      <c r="BW129" s="120"/>
      <c r="BX129" s="120"/>
      <c r="BY129" s="120"/>
      <c r="BZ129" s="120"/>
      <c r="CA129" s="120" t="str">
        <f t="shared" si="13"/>
        <v/>
      </c>
      <c r="CB129" s="120"/>
      <c r="CC129" s="120"/>
      <c r="CD129" s="120"/>
      <c r="CE129" s="120"/>
      <c r="CF129" s="120"/>
      <c r="CG129" s="120" t="str">
        <f t="shared" si="14"/>
        <v/>
      </c>
      <c r="CH129" s="120"/>
      <c r="CI129" s="120"/>
      <c r="CJ129" s="120"/>
      <c r="CK129" s="120"/>
      <c r="CL129" s="120"/>
      <c r="CM129" s="120" t="str">
        <f t="shared" si="15"/>
        <v/>
      </c>
      <c r="CN129" s="120"/>
      <c r="CO129" s="120"/>
      <c r="CP129" s="120"/>
      <c r="CQ129" s="120"/>
      <c r="CR129" s="120"/>
    </row>
    <row r="130" spans="7:96" ht="4.5" customHeight="1" x14ac:dyDescent="0.2">
      <c r="G130" s="120">
        <f t="shared" si="1"/>
        <v>57.798165137614681</v>
      </c>
      <c r="H130" s="120"/>
      <c r="I130" s="120"/>
      <c r="J130" s="120"/>
      <c r="K130" s="120"/>
      <c r="L130" s="120"/>
      <c r="M130" s="120">
        <f t="shared" si="2"/>
        <v>19.26605504587156</v>
      </c>
      <c r="N130" s="120"/>
      <c r="O130" s="120"/>
      <c r="P130" s="120"/>
      <c r="Q130" s="120"/>
      <c r="R130" s="120"/>
      <c r="S130" s="120">
        <f t="shared" si="3"/>
        <v>19.26605504587156</v>
      </c>
      <c r="T130" s="120"/>
      <c r="U130" s="120"/>
      <c r="V130" s="120"/>
      <c r="W130" s="120"/>
      <c r="X130" s="120"/>
      <c r="Y130" s="120">
        <f t="shared" si="4"/>
        <v>19.26605504587156</v>
      </c>
      <c r="Z130" s="120"/>
      <c r="AA130" s="120"/>
      <c r="AB130" s="120"/>
      <c r="AC130" s="120"/>
      <c r="AD130" s="120"/>
      <c r="AE130" s="120">
        <f t="shared" si="5"/>
        <v>19.26605504587156</v>
      </c>
      <c r="AF130" s="120"/>
      <c r="AG130" s="120"/>
      <c r="AH130" s="120"/>
      <c r="AI130" s="120"/>
      <c r="AJ130" s="120"/>
      <c r="AK130" s="120">
        <f t="shared" si="6"/>
        <v>57.798165137614681</v>
      </c>
      <c r="AL130" s="120"/>
      <c r="AM130" s="120"/>
      <c r="AN130" s="120"/>
      <c r="AO130" s="120"/>
      <c r="AP130" s="120"/>
      <c r="AQ130" s="120">
        <f t="shared" si="7"/>
        <v>57.798165137614681</v>
      </c>
      <c r="AR130" s="120"/>
      <c r="AS130" s="120"/>
      <c r="AT130" s="120"/>
      <c r="AU130" s="120"/>
      <c r="AV130" s="120"/>
      <c r="AW130" s="120" t="str">
        <f t="shared" si="8"/>
        <v/>
      </c>
      <c r="AX130" s="120"/>
      <c r="AY130" s="120"/>
      <c r="AZ130" s="120"/>
      <c r="BA130" s="120"/>
      <c r="BB130" s="120"/>
      <c r="BC130" s="120" t="str">
        <f t="shared" si="9"/>
        <v/>
      </c>
      <c r="BD130" s="120"/>
      <c r="BE130" s="120"/>
      <c r="BF130" s="120"/>
      <c r="BG130" s="120"/>
      <c r="BH130" s="120"/>
      <c r="BI130" s="120" t="str">
        <f t="shared" si="10"/>
        <v/>
      </c>
      <c r="BJ130" s="120"/>
      <c r="BK130" s="120"/>
      <c r="BL130" s="120"/>
      <c r="BM130" s="120"/>
      <c r="BN130" s="120"/>
      <c r="BO130" s="120" t="str">
        <f t="shared" si="11"/>
        <v/>
      </c>
      <c r="BP130" s="120"/>
      <c r="BQ130" s="120"/>
      <c r="BR130" s="120"/>
      <c r="BS130" s="120"/>
      <c r="BT130" s="120"/>
      <c r="BU130" s="120" t="str">
        <f t="shared" si="12"/>
        <v/>
      </c>
      <c r="BV130" s="120"/>
      <c r="BW130" s="120"/>
      <c r="BX130" s="120"/>
      <c r="BY130" s="120"/>
      <c r="BZ130" s="120"/>
      <c r="CA130" s="120" t="str">
        <f t="shared" si="13"/>
        <v/>
      </c>
      <c r="CB130" s="120"/>
      <c r="CC130" s="120"/>
      <c r="CD130" s="120"/>
      <c r="CE130" s="120"/>
      <c r="CF130" s="120"/>
      <c r="CG130" s="120" t="str">
        <f t="shared" si="14"/>
        <v/>
      </c>
      <c r="CH130" s="120"/>
      <c r="CI130" s="120"/>
      <c r="CJ130" s="120"/>
      <c r="CK130" s="120"/>
      <c r="CL130" s="120"/>
      <c r="CM130" s="120" t="str">
        <f t="shared" si="15"/>
        <v/>
      </c>
      <c r="CN130" s="120"/>
      <c r="CO130" s="120"/>
      <c r="CP130" s="120"/>
      <c r="CQ130" s="120"/>
      <c r="CR130" s="120"/>
    </row>
    <row r="131" spans="7:96" ht="4.5" customHeight="1" x14ac:dyDescent="0.2">
      <c r="G131" s="120" t="str">
        <f t="shared" si="1"/>
        <v/>
      </c>
      <c r="H131" s="120"/>
      <c r="I131" s="120"/>
      <c r="J131" s="120"/>
      <c r="K131" s="120"/>
      <c r="L131" s="120"/>
      <c r="M131" s="120" t="str">
        <f t="shared" si="2"/>
        <v/>
      </c>
      <c r="N131" s="120"/>
      <c r="O131" s="120"/>
      <c r="P131" s="120"/>
      <c r="Q131" s="120"/>
      <c r="R131" s="120"/>
      <c r="S131" s="120" t="str">
        <f t="shared" si="3"/>
        <v/>
      </c>
      <c r="T131" s="120"/>
      <c r="U131" s="120"/>
      <c r="V131" s="120"/>
      <c r="W131" s="120"/>
      <c r="X131" s="120"/>
      <c r="Y131" s="120" t="str">
        <f t="shared" si="4"/>
        <v/>
      </c>
      <c r="Z131" s="120"/>
      <c r="AA131" s="120"/>
      <c r="AB131" s="120"/>
      <c r="AC131" s="120"/>
      <c r="AD131" s="120"/>
      <c r="AE131" s="120" t="str">
        <f t="shared" si="5"/>
        <v/>
      </c>
      <c r="AF131" s="120"/>
      <c r="AG131" s="120"/>
      <c r="AH131" s="120"/>
      <c r="AI131" s="120"/>
      <c r="AJ131" s="120"/>
      <c r="AK131" s="120" t="str">
        <f t="shared" si="6"/>
        <v/>
      </c>
      <c r="AL131" s="120"/>
      <c r="AM131" s="120"/>
      <c r="AN131" s="120"/>
      <c r="AO131" s="120"/>
      <c r="AP131" s="120"/>
      <c r="AQ131" s="120" t="str">
        <f t="shared" si="7"/>
        <v/>
      </c>
      <c r="AR131" s="120"/>
      <c r="AS131" s="120"/>
      <c r="AT131" s="120"/>
      <c r="AU131" s="120"/>
      <c r="AV131" s="120"/>
      <c r="AW131" s="120" t="str">
        <f t="shared" si="8"/>
        <v/>
      </c>
      <c r="AX131" s="120"/>
      <c r="AY131" s="120"/>
      <c r="AZ131" s="120"/>
      <c r="BA131" s="120"/>
      <c r="BB131" s="120"/>
      <c r="BC131" s="120" t="str">
        <f t="shared" si="9"/>
        <v/>
      </c>
      <c r="BD131" s="120"/>
      <c r="BE131" s="120"/>
      <c r="BF131" s="120"/>
      <c r="BG131" s="120"/>
      <c r="BH131" s="120"/>
      <c r="BI131" s="120" t="str">
        <f t="shared" si="10"/>
        <v/>
      </c>
      <c r="BJ131" s="120"/>
      <c r="BK131" s="120"/>
      <c r="BL131" s="120"/>
      <c r="BM131" s="120"/>
      <c r="BN131" s="120"/>
      <c r="BO131" s="120" t="str">
        <f t="shared" si="11"/>
        <v/>
      </c>
      <c r="BP131" s="120"/>
      <c r="BQ131" s="120"/>
      <c r="BR131" s="120"/>
      <c r="BS131" s="120"/>
      <c r="BT131" s="120"/>
      <c r="BU131" s="120" t="str">
        <f t="shared" si="12"/>
        <v/>
      </c>
      <c r="BV131" s="120"/>
      <c r="BW131" s="120"/>
      <c r="BX131" s="120"/>
      <c r="BY131" s="120"/>
      <c r="BZ131" s="120"/>
      <c r="CA131" s="120" t="str">
        <f t="shared" si="13"/>
        <v/>
      </c>
      <c r="CB131" s="120"/>
      <c r="CC131" s="120"/>
      <c r="CD131" s="120"/>
      <c r="CE131" s="120"/>
      <c r="CF131" s="120"/>
      <c r="CG131" s="120" t="str">
        <f t="shared" si="14"/>
        <v/>
      </c>
      <c r="CH131" s="120"/>
      <c r="CI131" s="120"/>
      <c r="CJ131" s="120"/>
      <c r="CK131" s="120"/>
      <c r="CL131" s="120"/>
      <c r="CM131" s="120" t="str">
        <f t="shared" si="15"/>
        <v/>
      </c>
      <c r="CN131" s="120"/>
      <c r="CO131" s="120"/>
      <c r="CP131" s="120"/>
      <c r="CQ131" s="120"/>
      <c r="CR131" s="120"/>
    </row>
    <row r="132" spans="7:96" ht="4.5" customHeight="1" x14ac:dyDescent="0.2">
      <c r="G132" s="120" t="str">
        <f t="shared" si="1"/>
        <v/>
      </c>
      <c r="H132" s="120"/>
      <c r="I132" s="120"/>
      <c r="J132" s="120"/>
      <c r="K132" s="120"/>
      <c r="L132" s="120"/>
      <c r="M132" s="120" t="str">
        <f t="shared" si="2"/>
        <v/>
      </c>
      <c r="N132" s="120"/>
      <c r="O132" s="120"/>
      <c r="P132" s="120"/>
      <c r="Q132" s="120"/>
      <c r="R132" s="120"/>
      <c r="S132" s="120" t="str">
        <f t="shared" si="3"/>
        <v/>
      </c>
      <c r="T132" s="120"/>
      <c r="U132" s="120"/>
      <c r="V132" s="120"/>
      <c r="W132" s="120"/>
      <c r="X132" s="120"/>
      <c r="Y132" s="120" t="str">
        <f t="shared" si="4"/>
        <v/>
      </c>
      <c r="Z132" s="120"/>
      <c r="AA132" s="120"/>
      <c r="AB132" s="120"/>
      <c r="AC132" s="120"/>
      <c r="AD132" s="120"/>
      <c r="AE132" s="120" t="str">
        <f t="shared" si="5"/>
        <v/>
      </c>
      <c r="AF132" s="120"/>
      <c r="AG132" s="120"/>
      <c r="AH132" s="120"/>
      <c r="AI132" s="120"/>
      <c r="AJ132" s="120"/>
      <c r="AK132" s="120" t="str">
        <f t="shared" si="6"/>
        <v/>
      </c>
      <c r="AL132" s="120"/>
      <c r="AM132" s="120"/>
      <c r="AN132" s="120"/>
      <c r="AO132" s="120"/>
      <c r="AP132" s="120"/>
      <c r="AQ132" s="120" t="str">
        <f t="shared" si="7"/>
        <v/>
      </c>
      <c r="AR132" s="120"/>
      <c r="AS132" s="120"/>
      <c r="AT132" s="120"/>
      <c r="AU132" s="120"/>
      <c r="AV132" s="120"/>
      <c r="AW132" s="120" t="str">
        <f t="shared" si="8"/>
        <v/>
      </c>
      <c r="AX132" s="120"/>
      <c r="AY132" s="120"/>
      <c r="AZ132" s="120"/>
      <c r="BA132" s="120"/>
      <c r="BB132" s="120"/>
      <c r="BC132" s="120" t="str">
        <f t="shared" si="9"/>
        <v/>
      </c>
      <c r="BD132" s="120"/>
      <c r="BE132" s="120"/>
      <c r="BF132" s="120"/>
      <c r="BG132" s="120"/>
      <c r="BH132" s="120"/>
      <c r="BI132" s="120" t="str">
        <f t="shared" si="10"/>
        <v/>
      </c>
      <c r="BJ132" s="120"/>
      <c r="BK132" s="120"/>
      <c r="BL132" s="120"/>
      <c r="BM132" s="120"/>
      <c r="BN132" s="120"/>
      <c r="BO132" s="120" t="str">
        <f t="shared" si="11"/>
        <v/>
      </c>
      <c r="BP132" s="120"/>
      <c r="BQ132" s="120"/>
      <c r="BR132" s="120"/>
      <c r="BS132" s="120"/>
      <c r="BT132" s="120"/>
      <c r="BU132" s="120" t="str">
        <f t="shared" si="12"/>
        <v/>
      </c>
      <c r="BV132" s="120"/>
      <c r="BW132" s="120"/>
      <c r="BX132" s="120"/>
      <c r="BY132" s="120"/>
      <c r="BZ132" s="120"/>
      <c r="CA132" s="120" t="str">
        <f t="shared" si="13"/>
        <v/>
      </c>
      <c r="CB132" s="120"/>
      <c r="CC132" s="120"/>
      <c r="CD132" s="120"/>
      <c r="CE132" s="120"/>
      <c r="CF132" s="120"/>
      <c r="CG132" s="120" t="str">
        <f t="shared" si="14"/>
        <v/>
      </c>
      <c r="CH132" s="120"/>
      <c r="CI132" s="120"/>
      <c r="CJ132" s="120"/>
      <c r="CK132" s="120"/>
      <c r="CL132" s="120"/>
      <c r="CM132" s="120" t="str">
        <f t="shared" si="15"/>
        <v/>
      </c>
      <c r="CN132" s="120"/>
      <c r="CO132" s="120"/>
      <c r="CP132" s="120"/>
      <c r="CQ132" s="120"/>
      <c r="CR132" s="120"/>
    </row>
    <row r="133" spans="7:96" ht="15" customHeight="1" x14ac:dyDescent="0.2"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</row>
  </sheetData>
  <mergeCells count="718">
    <mergeCell ref="AK131:AP131"/>
    <mergeCell ref="AQ131:AV131"/>
    <mergeCell ref="AW131:BB131"/>
    <mergeCell ref="CM131:CR131"/>
    <mergeCell ref="BC131:BH131"/>
    <mergeCell ref="BI131:BN131"/>
    <mergeCell ref="BO131:BT131"/>
    <mergeCell ref="BU131:BZ131"/>
    <mergeCell ref="CA131:CF131"/>
    <mergeCell ref="CG131:CL131"/>
    <mergeCell ref="CA129:CF129"/>
    <mergeCell ref="CG129:CL129"/>
    <mergeCell ref="CM129:CR129"/>
    <mergeCell ref="S130:X130"/>
    <mergeCell ref="Y130:AD130"/>
    <mergeCell ref="AE130:AJ130"/>
    <mergeCell ref="AK130:AP130"/>
    <mergeCell ref="AQ130:AV130"/>
    <mergeCell ref="AW130:BB130"/>
    <mergeCell ref="BC130:BH130"/>
    <mergeCell ref="BI130:BN130"/>
    <mergeCell ref="BO130:BT130"/>
    <mergeCell ref="BU130:BZ130"/>
    <mergeCell ref="CA130:CF130"/>
    <mergeCell ref="CG130:CL130"/>
    <mergeCell ref="CM130:CR130"/>
    <mergeCell ref="CM127:CR127"/>
    <mergeCell ref="S128:X128"/>
    <mergeCell ref="Y128:AD128"/>
    <mergeCell ref="AE128:AJ128"/>
    <mergeCell ref="AK128:AP128"/>
    <mergeCell ref="AQ128:AV128"/>
    <mergeCell ref="AW128:BB128"/>
    <mergeCell ref="BC128:BH128"/>
    <mergeCell ref="BI128:BN128"/>
    <mergeCell ref="BO128:BT128"/>
    <mergeCell ref="BU128:BZ128"/>
    <mergeCell ref="CA128:CF128"/>
    <mergeCell ref="CG128:CL128"/>
    <mergeCell ref="CM128:CR128"/>
    <mergeCell ref="CA66:CF66"/>
    <mergeCell ref="CG66:CL66"/>
    <mergeCell ref="CM66:CR66"/>
    <mergeCell ref="E61:F61"/>
    <mergeCell ref="G127:L127"/>
    <mergeCell ref="G128:L128"/>
    <mergeCell ref="G129:L129"/>
    <mergeCell ref="G130:L130"/>
    <mergeCell ref="S127:X127"/>
    <mergeCell ref="Y127:AD127"/>
    <mergeCell ref="AE127:AJ127"/>
    <mergeCell ref="AK127:AP127"/>
    <mergeCell ref="M127:R127"/>
    <mergeCell ref="M128:R128"/>
    <mergeCell ref="M129:R129"/>
    <mergeCell ref="M130:R130"/>
    <mergeCell ref="AQ127:AV127"/>
    <mergeCell ref="AW127:BB127"/>
    <mergeCell ref="BC127:BH127"/>
    <mergeCell ref="BI127:BN127"/>
    <mergeCell ref="BO127:BT127"/>
    <mergeCell ref="BU127:BZ127"/>
    <mergeCell ref="CA127:CF127"/>
    <mergeCell ref="CG127:CL127"/>
    <mergeCell ref="Y66:AD66"/>
    <mergeCell ref="AE66:AJ66"/>
    <mergeCell ref="AK66:AP66"/>
    <mergeCell ref="AQ66:AV66"/>
    <mergeCell ref="AW66:BB66"/>
    <mergeCell ref="BC66:BH66"/>
    <mergeCell ref="BI66:BN66"/>
    <mergeCell ref="BO66:BT66"/>
    <mergeCell ref="BU66:BZ66"/>
    <mergeCell ref="CA64:CF64"/>
    <mergeCell ref="CG64:CL64"/>
    <mergeCell ref="CM64:CR64"/>
    <mergeCell ref="M65:R65"/>
    <mergeCell ref="S65:X65"/>
    <mergeCell ref="Y65:AD65"/>
    <mergeCell ref="AE65:AJ65"/>
    <mergeCell ref="AK65:AP65"/>
    <mergeCell ref="AQ65:AV65"/>
    <mergeCell ref="AW65:BB65"/>
    <mergeCell ref="BC65:BH65"/>
    <mergeCell ref="BI65:BN65"/>
    <mergeCell ref="BO65:BT65"/>
    <mergeCell ref="BU65:BZ65"/>
    <mergeCell ref="CA65:CF65"/>
    <mergeCell ref="CG65:CL65"/>
    <mergeCell ref="CM65:CR65"/>
    <mergeCell ref="Y64:AD64"/>
    <mergeCell ref="AE64:AJ64"/>
    <mergeCell ref="AK64:AP64"/>
    <mergeCell ref="AQ64:AV64"/>
    <mergeCell ref="AW64:BB64"/>
    <mergeCell ref="BC64:BH64"/>
    <mergeCell ref="BI64:BN64"/>
    <mergeCell ref="BO64:BT64"/>
    <mergeCell ref="BU64:BZ64"/>
    <mergeCell ref="CA62:CF62"/>
    <mergeCell ref="CG62:CL62"/>
    <mergeCell ref="CM62:CR62"/>
    <mergeCell ref="G63:L63"/>
    <mergeCell ref="M63:R63"/>
    <mergeCell ref="S63:X63"/>
    <mergeCell ref="Y63:AD63"/>
    <mergeCell ref="AE63:AJ63"/>
    <mergeCell ref="AK63:AP63"/>
    <mergeCell ref="AQ63:AV63"/>
    <mergeCell ref="AW63:BB63"/>
    <mergeCell ref="BC63:BH63"/>
    <mergeCell ref="BI63:BN63"/>
    <mergeCell ref="BO63:BT63"/>
    <mergeCell ref="BU63:BZ63"/>
    <mergeCell ref="CA63:CF63"/>
    <mergeCell ref="CG63:CL63"/>
    <mergeCell ref="CM63:CR63"/>
    <mergeCell ref="Y62:AD62"/>
    <mergeCell ref="AE62:AJ62"/>
    <mergeCell ref="AK62:AP62"/>
    <mergeCell ref="AQ62:AV62"/>
    <mergeCell ref="AW62:BB62"/>
    <mergeCell ref="BC62:BH62"/>
    <mergeCell ref="BI62:BN62"/>
    <mergeCell ref="BO62:BT62"/>
    <mergeCell ref="BU62:BZ62"/>
    <mergeCell ref="E63:F63"/>
    <mergeCell ref="E64:F64"/>
    <mergeCell ref="E65:F65"/>
    <mergeCell ref="E66:F66"/>
    <mergeCell ref="G62:L62"/>
    <mergeCell ref="G65:L65"/>
    <mergeCell ref="E62:F62"/>
    <mergeCell ref="M62:R62"/>
    <mergeCell ref="S62:X62"/>
    <mergeCell ref="G64:L64"/>
    <mergeCell ref="M64:R64"/>
    <mergeCell ref="S64:X64"/>
    <mergeCell ref="G66:L66"/>
    <mergeCell ref="M66:R66"/>
    <mergeCell ref="S66:X66"/>
    <mergeCell ref="D2:DB2"/>
    <mergeCell ref="D4:F6"/>
    <mergeCell ref="G4:M6"/>
    <mergeCell ref="AX6:BA7"/>
    <mergeCell ref="D7:D9"/>
    <mergeCell ref="E7:F9"/>
    <mergeCell ref="G7:M9"/>
    <mergeCell ref="AU9:AX10"/>
    <mergeCell ref="BA9:BD10"/>
    <mergeCell ref="D10:D12"/>
    <mergeCell ref="E10:F12"/>
    <mergeCell ref="G10:M12"/>
    <mergeCell ref="AR12:AU13"/>
    <mergeCell ref="AX12:BA13"/>
    <mergeCell ref="BD12:BG13"/>
    <mergeCell ref="D13:D15"/>
    <mergeCell ref="E13:F15"/>
    <mergeCell ref="G13:M15"/>
    <mergeCell ref="AO15:AR16"/>
    <mergeCell ref="AU15:AX16"/>
    <mergeCell ref="BA15:BD16"/>
    <mergeCell ref="BG15:BJ16"/>
    <mergeCell ref="D16:D18"/>
    <mergeCell ref="E16:F18"/>
    <mergeCell ref="G16:M18"/>
    <mergeCell ref="AL18:AO19"/>
    <mergeCell ref="AR18:AU19"/>
    <mergeCell ref="AX18:BA19"/>
    <mergeCell ref="BD18:BG19"/>
    <mergeCell ref="BJ18:BM19"/>
    <mergeCell ref="AU21:AX22"/>
    <mergeCell ref="BA21:BD22"/>
    <mergeCell ref="BG21:BJ22"/>
    <mergeCell ref="BM21:BP22"/>
    <mergeCell ref="D22:D24"/>
    <mergeCell ref="E22:E24"/>
    <mergeCell ref="F22:F24"/>
    <mergeCell ref="G22:M24"/>
    <mergeCell ref="AF24:AI25"/>
    <mergeCell ref="AL24:AO25"/>
    <mergeCell ref="D19:D21"/>
    <mergeCell ref="E19:E21"/>
    <mergeCell ref="F19:F21"/>
    <mergeCell ref="G19:M21"/>
    <mergeCell ref="AI21:AL22"/>
    <mergeCell ref="AO21:AR22"/>
    <mergeCell ref="AR24:AU25"/>
    <mergeCell ref="AX24:BA25"/>
    <mergeCell ref="BD24:BG25"/>
    <mergeCell ref="BJ24:BM25"/>
    <mergeCell ref="BP24:BS25"/>
    <mergeCell ref="D25:D27"/>
    <mergeCell ref="E25:E27"/>
    <mergeCell ref="F25:F27"/>
    <mergeCell ref="G25:M27"/>
    <mergeCell ref="AC27:AF28"/>
    <mergeCell ref="BS27:BV28"/>
    <mergeCell ref="D28:D30"/>
    <mergeCell ref="E28:E30"/>
    <mergeCell ref="F28:F30"/>
    <mergeCell ref="G28:M30"/>
    <mergeCell ref="Z30:AC31"/>
    <mergeCell ref="AF30:AI31"/>
    <mergeCell ref="AL30:AO31"/>
    <mergeCell ref="AR30:AU31"/>
    <mergeCell ref="AX30:BA31"/>
    <mergeCell ref="AI27:AL28"/>
    <mergeCell ref="AO27:AR28"/>
    <mergeCell ref="AU27:AX28"/>
    <mergeCell ref="BA27:BD28"/>
    <mergeCell ref="BG27:BJ28"/>
    <mergeCell ref="BM27:BP28"/>
    <mergeCell ref="BD30:BG31"/>
    <mergeCell ref="BJ30:BM31"/>
    <mergeCell ref="BP30:BS31"/>
    <mergeCell ref="BV30:BY31"/>
    <mergeCell ref="D31:D33"/>
    <mergeCell ref="E31:E33"/>
    <mergeCell ref="F31:F33"/>
    <mergeCell ref="G31:M33"/>
    <mergeCell ref="W33:Z34"/>
    <mergeCell ref="AC33:AF34"/>
    <mergeCell ref="BS33:BV34"/>
    <mergeCell ref="BY33:CB34"/>
    <mergeCell ref="D34:D36"/>
    <mergeCell ref="E34:E36"/>
    <mergeCell ref="F34:F36"/>
    <mergeCell ref="G34:M36"/>
    <mergeCell ref="T36:W37"/>
    <mergeCell ref="Z36:AC37"/>
    <mergeCell ref="AF36:AI37"/>
    <mergeCell ref="AL36:AO37"/>
    <mergeCell ref="AI33:AL34"/>
    <mergeCell ref="AO33:AR34"/>
    <mergeCell ref="AU33:AX34"/>
    <mergeCell ref="BA33:BD34"/>
    <mergeCell ref="BG33:BJ34"/>
    <mergeCell ref="BM33:BP34"/>
    <mergeCell ref="N42:Q43"/>
    <mergeCell ref="T42:W43"/>
    <mergeCell ref="Z42:AC43"/>
    <mergeCell ref="AF42:AI43"/>
    <mergeCell ref="AL42:AO43"/>
    <mergeCell ref="AR42:AU43"/>
    <mergeCell ref="AX42:BA43"/>
    <mergeCell ref="CB36:CE37"/>
    <mergeCell ref="Q39:T40"/>
    <mergeCell ref="W39:Z40"/>
    <mergeCell ref="AC39:AF40"/>
    <mergeCell ref="AI39:AL40"/>
    <mergeCell ref="AO39:AR40"/>
    <mergeCell ref="AU39:AX40"/>
    <mergeCell ref="BA39:BD40"/>
    <mergeCell ref="BG39:BJ40"/>
    <mergeCell ref="BM39:BP40"/>
    <mergeCell ref="AR36:AU37"/>
    <mergeCell ref="AX36:BA37"/>
    <mergeCell ref="BD36:BG37"/>
    <mergeCell ref="BJ36:BM37"/>
    <mergeCell ref="BP36:BS37"/>
    <mergeCell ref="BV36:BY37"/>
    <mergeCell ref="BD42:BG43"/>
    <mergeCell ref="BJ42:BM43"/>
    <mergeCell ref="BP42:BS43"/>
    <mergeCell ref="BV42:BY43"/>
    <mergeCell ref="CB42:CE43"/>
    <mergeCell ref="CH42:CK43"/>
    <mergeCell ref="BS39:BV40"/>
    <mergeCell ref="BY39:CB40"/>
    <mergeCell ref="CE39:CH40"/>
    <mergeCell ref="CE45:CH46"/>
    <mergeCell ref="CK45:CN46"/>
    <mergeCell ref="G49:L49"/>
    <mergeCell ref="M49:R49"/>
    <mergeCell ref="S49:X49"/>
    <mergeCell ref="Y49:AD49"/>
    <mergeCell ref="AE49:AJ49"/>
    <mergeCell ref="AK49:AP49"/>
    <mergeCell ref="AQ49:AV49"/>
    <mergeCell ref="AW49:BB49"/>
    <mergeCell ref="AU45:AX46"/>
    <mergeCell ref="BA45:BD46"/>
    <mergeCell ref="BG45:BJ46"/>
    <mergeCell ref="BM45:BP46"/>
    <mergeCell ref="BS45:BV46"/>
    <mergeCell ref="BY45:CB46"/>
    <mergeCell ref="K45:N46"/>
    <mergeCell ref="Q45:T46"/>
    <mergeCell ref="W45:Z46"/>
    <mergeCell ref="AC45:AF46"/>
    <mergeCell ref="AI45:AL46"/>
    <mergeCell ref="AO45:AR46"/>
    <mergeCell ref="CM49:CR49"/>
    <mergeCell ref="E50:F50"/>
    <mergeCell ref="G50:L50"/>
    <mergeCell ref="M50:R50"/>
    <mergeCell ref="S50:X50"/>
    <mergeCell ref="Y50:AD50"/>
    <mergeCell ref="AE50:AJ50"/>
    <mergeCell ref="AK50:AP50"/>
    <mergeCell ref="AQ50:AV50"/>
    <mergeCell ref="AW50:BB50"/>
    <mergeCell ref="BC49:BH49"/>
    <mergeCell ref="BI49:BN49"/>
    <mergeCell ref="BO49:BT49"/>
    <mergeCell ref="BU49:BZ49"/>
    <mergeCell ref="CA49:CF49"/>
    <mergeCell ref="CG49:CL49"/>
    <mergeCell ref="B51:B52"/>
    <mergeCell ref="C51:C52"/>
    <mergeCell ref="D51:D52"/>
    <mergeCell ref="G51:L52"/>
    <mergeCell ref="M51:R52"/>
    <mergeCell ref="S51:X52"/>
    <mergeCell ref="Y51:AD52"/>
    <mergeCell ref="AE51:AJ52"/>
    <mergeCell ref="BC50:BH50"/>
    <mergeCell ref="CG51:CL52"/>
    <mergeCell ref="CM51:CR52"/>
    <mergeCell ref="AK51:AP52"/>
    <mergeCell ref="AQ51:AV52"/>
    <mergeCell ref="AW51:BB52"/>
    <mergeCell ref="BC51:BH52"/>
    <mergeCell ref="BI51:BN52"/>
    <mergeCell ref="BO51:BT52"/>
    <mergeCell ref="CM50:CR50"/>
    <mergeCell ref="BI50:BN50"/>
    <mergeCell ref="BO50:BT50"/>
    <mergeCell ref="BU50:BZ50"/>
    <mergeCell ref="CA50:CF50"/>
    <mergeCell ref="CG50:CL50"/>
    <mergeCell ref="E53:F53"/>
    <mergeCell ref="G53:L53"/>
    <mergeCell ref="M53:R53"/>
    <mergeCell ref="S53:X53"/>
    <mergeCell ref="Y53:AD53"/>
    <mergeCell ref="AE53:AJ53"/>
    <mergeCell ref="AK53:AP53"/>
    <mergeCell ref="BU51:BZ52"/>
    <mergeCell ref="CA51:CF52"/>
    <mergeCell ref="CA53:CF53"/>
    <mergeCell ref="CG53:CL53"/>
    <mergeCell ref="CM53:CR53"/>
    <mergeCell ref="AQ53:AV53"/>
    <mergeCell ref="AW53:BB53"/>
    <mergeCell ref="BC53:BH53"/>
    <mergeCell ref="BI53:BN53"/>
    <mergeCell ref="BO53:BT53"/>
    <mergeCell ref="BU53:BZ53"/>
    <mergeCell ref="CG54:CL54"/>
    <mergeCell ref="CM54:CR54"/>
    <mergeCell ref="AW54:BB54"/>
    <mergeCell ref="BC54:BH54"/>
    <mergeCell ref="BI54:BN54"/>
    <mergeCell ref="BO54:BT54"/>
    <mergeCell ref="BU54:BZ54"/>
    <mergeCell ref="CA54:CF54"/>
    <mergeCell ref="E54:F54"/>
    <mergeCell ref="G54:L54"/>
    <mergeCell ref="M54:R54"/>
    <mergeCell ref="S54:X54"/>
    <mergeCell ref="Y54:AD54"/>
    <mergeCell ref="AE54:AJ54"/>
    <mergeCell ref="AK54:AP54"/>
    <mergeCell ref="AQ54:AV54"/>
    <mergeCell ref="CM55:CR55"/>
    <mergeCell ref="BC55:BH55"/>
    <mergeCell ref="BI55:BN55"/>
    <mergeCell ref="BO55:BT55"/>
    <mergeCell ref="BU55:BZ55"/>
    <mergeCell ref="CA55:CF55"/>
    <mergeCell ref="CG55:CL55"/>
    <mergeCell ref="E55:F55"/>
    <mergeCell ref="G55:L55"/>
    <mergeCell ref="M55:R55"/>
    <mergeCell ref="S55:X55"/>
    <mergeCell ref="Y55:AD55"/>
    <mergeCell ref="AE55:AJ55"/>
    <mergeCell ref="AK55:AP55"/>
    <mergeCell ref="AQ55:AV55"/>
    <mergeCell ref="AW55:BB55"/>
    <mergeCell ref="CG56:CL56"/>
    <mergeCell ref="CM56:CR56"/>
    <mergeCell ref="AK56:AP56"/>
    <mergeCell ref="AQ56:AV56"/>
    <mergeCell ref="AW56:BB56"/>
    <mergeCell ref="BC56:BH56"/>
    <mergeCell ref="BI56:BN56"/>
    <mergeCell ref="BO56:BT56"/>
    <mergeCell ref="E56:F56"/>
    <mergeCell ref="G56:L56"/>
    <mergeCell ref="M56:R56"/>
    <mergeCell ref="S56:X56"/>
    <mergeCell ref="Y56:AD56"/>
    <mergeCell ref="AE56:AJ56"/>
    <mergeCell ref="E57:F57"/>
    <mergeCell ref="G57:L57"/>
    <mergeCell ref="M57:R57"/>
    <mergeCell ref="S57:X57"/>
    <mergeCell ref="Y57:AD57"/>
    <mergeCell ref="AE57:AJ57"/>
    <mergeCell ref="AK57:AP57"/>
    <mergeCell ref="BU56:BZ56"/>
    <mergeCell ref="CA56:CF56"/>
    <mergeCell ref="CA57:CF57"/>
    <mergeCell ref="CG57:CL57"/>
    <mergeCell ref="CM57:CR57"/>
    <mergeCell ref="AQ57:AV57"/>
    <mergeCell ref="AW57:BB57"/>
    <mergeCell ref="BC57:BH57"/>
    <mergeCell ref="BI57:BN57"/>
    <mergeCell ref="BO57:BT57"/>
    <mergeCell ref="BU57:BZ57"/>
    <mergeCell ref="CG58:CL58"/>
    <mergeCell ref="CM58:CR58"/>
    <mergeCell ref="AW58:BB58"/>
    <mergeCell ref="BC58:BH58"/>
    <mergeCell ref="BI58:BN58"/>
    <mergeCell ref="BO58:BT58"/>
    <mergeCell ref="BU58:BZ58"/>
    <mergeCell ref="CA58:CF58"/>
    <mergeCell ref="E58:F58"/>
    <mergeCell ref="G58:L58"/>
    <mergeCell ref="M58:R58"/>
    <mergeCell ref="S58:X58"/>
    <mergeCell ref="Y58:AD58"/>
    <mergeCell ref="AE58:AJ58"/>
    <mergeCell ref="AK58:AP58"/>
    <mergeCell ref="AQ58:AV58"/>
    <mergeCell ref="E60:F60"/>
    <mergeCell ref="G60:L60"/>
    <mergeCell ref="M60:R60"/>
    <mergeCell ref="S60:X60"/>
    <mergeCell ref="Y60:AD60"/>
    <mergeCell ref="AE60:AJ60"/>
    <mergeCell ref="CM59:CR59"/>
    <mergeCell ref="BC59:BH59"/>
    <mergeCell ref="BI59:BN59"/>
    <mergeCell ref="BO59:BT59"/>
    <mergeCell ref="BU59:BZ59"/>
    <mergeCell ref="CA59:CF59"/>
    <mergeCell ref="CG59:CL59"/>
    <mergeCell ref="E59:F59"/>
    <mergeCell ref="G59:L59"/>
    <mergeCell ref="M59:R59"/>
    <mergeCell ref="S59:X59"/>
    <mergeCell ref="Y59:AD59"/>
    <mergeCell ref="AE59:AJ59"/>
    <mergeCell ref="AK59:AP59"/>
    <mergeCell ref="AQ59:AV59"/>
    <mergeCell ref="AW59:BB59"/>
    <mergeCell ref="BU60:BZ60"/>
    <mergeCell ref="CA60:CF60"/>
    <mergeCell ref="CG60:CL60"/>
    <mergeCell ref="CM60:CR60"/>
    <mergeCell ref="AK60:AP60"/>
    <mergeCell ref="AQ60:AV60"/>
    <mergeCell ref="AW60:BB60"/>
    <mergeCell ref="BC60:BH60"/>
    <mergeCell ref="BI60:BN60"/>
    <mergeCell ref="BO60:BT60"/>
    <mergeCell ref="CG61:CL61"/>
    <mergeCell ref="CM61:CR61"/>
    <mergeCell ref="AQ61:AV61"/>
    <mergeCell ref="AW61:BB61"/>
    <mergeCell ref="BC61:BH61"/>
    <mergeCell ref="BI61:BN61"/>
    <mergeCell ref="BO61:BT61"/>
    <mergeCell ref="BU61:BZ61"/>
    <mergeCell ref="G61:L61"/>
    <mergeCell ref="M61:R61"/>
    <mergeCell ref="S61:X61"/>
    <mergeCell ref="Y61:AD61"/>
    <mergeCell ref="AE61:AJ61"/>
    <mergeCell ref="CA61:CF61"/>
    <mergeCell ref="AK61:AP61"/>
    <mergeCell ref="CG67:CL67"/>
    <mergeCell ref="CM67:CR67"/>
    <mergeCell ref="AW67:BB67"/>
    <mergeCell ref="BC67:BH67"/>
    <mergeCell ref="BI67:BN67"/>
    <mergeCell ref="BO67:BT67"/>
    <mergeCell ref="BU67:BZ67"/>
    <mergeCell ref="CA67:CF67"/>
    <mergeCell ref="E67:F67"/>
    <mergeCell ref="G67:L67"/>
    <mergeCell ref="M67:R67"/>
    <mergeCell ref="S67:X67"/>
    <mergeCell ref="Y67:AD67"/>
    <mergeCell ref="AE67:AJ67"/>
    <mergeCell ref="AK67:AP67"/>
    <mergeCell ref="AQ67:AV67"/>
    <mergeCell ref="BI68:BN68"/>
    <mergeCell ref="BO68:BT68"/>
    <mergeCell ref="BU68:BZ68"/>
    <mergeCell ref="CA68:CF68"/>
    <mergeCell ref="CG68:CL68"/>
    <mergeCell ref="CM68:CR68"/>
    <mergeCell ref="G68:L68"/>
    <mergeCell ref="M68:R68"/>
    <mergeCell ref="S68:X68"/>
    <mergeCell ref="Y68:AD68"/>
    <mergeCell ref="AE68:AJ68"/>
    <mergeCell ref="AK68:AP68"/>
    <mergeCell ref="AQ68:AV68"/>
    <mergeCell ref="AW68:BB68"/>
    <mergeCell ref="BC68:BH68"/>
    <mergeCell ref="CA69:CF69"/>
    <mergeCell ref="CG69:CL69"/>
    <mergeCell ref="CM69:CR69"/>
    <mergeCell ref="G70:L70"/>
    <mergeCell ref="M70:R70"/>
    <mergeCell ref="S70:X70"/>
    <mergeCell ref="Y70:AD70"/>
    <mergeCell ref="AE70:AJ70"/>
    <mergeCell ref="AK70:AP70"/>
    <mergeCell ref="AQ70:AV70"/>
    <mergeCell ref="AQ69:AV69"/>
    <mergeCell ref="AW69:BB69"/>
    <mergeCell ref="BC69:BH69"/>
    <mergeCell ref="BI69:BN69"/>
    <mergeCell ref="BO69:BT69"/>
    <mergeCell ref="BU69:BZ69"/>
    <mergeCell ref="G69:L69"/>
    <mergeCell ref="M69:R69"/>
    <mergeCell ref="S69:X69"/>
    <mergeCell ref="Y69:AD69"/>
    <mergeCell ref="AE69:AJ69"/>
    <mergeCell ref="AK69:AP69"/>
    <mergeCell ref="CG70:CL70"/>
    <mergeCell ref="CM70:CR70"/>
    <mergeCell ref="G71:L71"/>
    <mergeCell ref="M71:R71"/>
    <mergeCell ref="S71:X71"/>
    <mergeCell ref="Y71:AD71"/>
    <mergeCell ref="AE71:AJ71"/>
    <mergeCell ref="AK71:AP71"/>
    <mergeCell ref="AQ71:AV71"/>
    <mergeCell ref="AW71:BB71"/>
    <mergeCell ref="AW70:BB70"/>
    <mergeCell ref="BC70:BH70"/>
    <mergeCell ref="BI70:BN70"/>
    <mergeCell ref="BO70:BT70"/>
    <mergeCell ref="BU70:BZ70"/>
    <mergeCell ref="CA70:CF70"/>
    <mergeCell ref="BI118:BN118"/>
    <mergeCell ref="BO118:BT118"/>
    <mergeCell ref="BU118:BZ118"/>
    <mergeCell ref="CA118:CF118"/>
    <mergeCell ref="CG118:CL118"/>
    <mergeCell ref="CM118:CR118"/>
    <mergeCell ref="CM71:CR71"/>
    <mergeCell ref="G118:L118"/>
    <mergeCell ref="M118:R118"/>
    <mergeCell ref="S118:X118"/>
    <mergeCell ref="Y118:AD118"/>
    <mergeCell ref="AE118:AJ118"/>
    <mergeCell ref="AK118:AP118"/>
    <mergeCell ref="AQ118:AV118"/>
    <mergeCell ref="AW118:BB118"/>
    <mergeCell ref="BC118:BH118"/>
    <mergeCell ref="BC71:BH71"/>
    <mergeCell ref="BI71:BN71"/>
    <mergeCell ref="BO71:BT71"/>
    <mergeCell ref="BU71:BZ71"/>
    <mergeCell ref="CA71:CF71"/>
    <mergeCell ref="CG71:CL71"/>
    <mergeCell ref="CA119:CF119"/>
    <mergeCell ref="CG119:CL119"/>
    <mergeCell ref="CM119:CR119"/>
    <mergeCell ref="G120:L120"/>
    <mergeCell ref="M120:R120"/>
    <mergeCell ref="S120:X120"/>
    <mergeCell ref="Y120:AD120"/>
    <mergeCell ref="AE120:AJ120"/>
    <mergeCell ref="AK120:AP120"/>
    <mergeCell ref="AQ120:AV120"/>
    <mergeCell ref="AQ119:AV119"/>
    <mergeCell ref="AW119:BB119"/>
    <mergeCell ref="BC119:BH119"/>
    <mergeCell ref="BI119:BN119"/>
    <mergeCell ref="BO119:BT119"/>
    <mergeCell ref="BU119:BZ119"/>
    <mergeCell ref="G119:L119"/>
    <mergeCell ref="M119:R119"/>
    <mergeCell ref="S119:X119"/>
    <mergeCell ref="Y119:AD119"/>
    <mergeCell ref="AE119:AJ119"/>
    <mergeCell ref="AK119:AP119"/>
    <mergeCell ref="CG120:CL120"/>
    <mergeCell ref="CM120:CR120"/>
    <mergeCell ref="G121:L121"/>
    <mergeCell ref="M121:R121"/>
    <mergeCell ref="S121:X121"/>
    <mergeCell ref="Y121:AD121"/>
    <mergeCell ref="AE121:AJ121"/>
    <mergeCell ref="AK121:AP121"/>
    <mergeCell ref="AQ121:AV121"/>
    <mergeCell ref="AW121:BB121"/>
    <mergeCell ref="AW120:BB120"/>
    <mergeCell ref="BC120:BH120"/>
    <mergeCell ref="BI120:BN120"/>
    <mergeCell ref="BO120:BT120"/>
    <mergeCell ref="BU120:BZ120"/>
    <mergeCell ref="CA120:CF120"/>
    <mergeCell ref="BI122:BN122"/>
    <mergeCell ref="BO122:BT122"/>
    <mergeCell ref="BU122:BZ122"/>
    <mergeCell ref="CA122:CF122"/>
    <mergeCell ref="CG122:CL122"/>
    <mergeCell ref="CM122:CR122"/>
    <mergeCell ref="CM121:CR121"/>
    <mergeCell ref="G122:L122"/>
    <mergeCell ref="M122:R122"/>
    <mergeCell ref="S122:X122"/>
    <mergeCell ref="Y122:AD122"/>
    <mergeCell ref="AE122:AJ122"/>
    <mergeCell ref="AK122:AP122"/>
    <mergeCell ref="AQ122:AV122"/>
    <mergeCell ref="AW122:BB122"/>
    <mergeCell ref="BC122:BH122"/>
    <mergeCell ref="BC121:BH121"/>
    <mergeCell ref="BI121:BN121"/>
    <mergeCell ref="BO121:BT121"/>
    <mergeCell ref="BU121:BZ121"/>
    <mergeCell ref="CA121:CF121"/>
    <mergeCell ref="CG121:CL121"/>
    <mergeCell ref="CA123:CF123"/>
    <mergeCell ref="CG123:CL123"/>
    <mergeCell ref="CM123:CR123"/>
    <mergeCell ref="G124:L124"/>
    <mergeCell ref="M124:R124"/>
    <mergeCell ref="S124:X124"/>
    <mergeCell ref="Y124:AD124"/>
    <mergeCell ref="AE124:AJ124"/>
    <mergeCell ref="AK124:AP124"/>
    <mergeCell ref="AQ124:AV124"/>
    <mergeCell ref="AQ123:AV123"/>
    <mergeCell ref="AW123:BB123"/>
    <mergeCell ref="BC123:BH123"/>
    <mergeCell ref="BI123:BN123"/>
    <mergeCell ref="BO123:BT123"/>
    <mergeCell ref="BU123:BZ123"/>
    <mergeCell ref="G123:L123"/>
    <mergeCell ref="M123:R123"/>
    <mergeCell ref="S123:X123"/>
    <mergeCell ref="Y123:AD123"/>
    <mergeCell ref="AE123:AJ123"/>
    <mergeCell ref="AK123:AP123"/>
    <mergeCell ref="CG124:CL124"/>
    <mergeCell ref="CM124:CR124"/>
    <mergeCell ref="G125:L125"/>
    <mergeCell ref="M125:R125"/>
    <mergeCell ref="S125:X125"/>
    <mergeCell ref="Y125:AD125"/>
    <mergeCell ref="AE125:AJ125"/>
    <mergeCell ref="AK125:AP125"/>
    <mergeCell ref="AQ125:AV125"/>
    <mergeCell ref="AW125:BB125"/>
    <mergeCell ref="AW124:BB124"/>
    <mergeCell ref="BC124:BH124"/>
    <mergeCell ref="BI124:BN124"/>
    <mergeCell ref="BO124:BT124"/>
    <mergeCell ref="BU124:BZ124"/>
    <mergeCell ref="CA124:CF124"/>
    <mergeCell ref="CA126:CF126"/>
    <mergeCell ref="CG126:CL126"/>
    <mergeCell ref="CM126:CR126"/>
    <mergeCell ref="CM125:CR125"/>
    <mergeCell ref="G126:L126"/>
    <mergeCell ref="M126:R126"/>
    <mergeCell ref="S126:X126"/>
    <mergeCell ref="Y126:AD126"/>
    <mergeCell ref="AE126:AJ126"/>
    <mergeCell ref="AK126:AP126"/>
    <mergeCell ref="AQ126:AV126"/>
    <mergeCell ref="AW126:BB126"/>
    <mergeCell ref="BC126:BH126"/>
    <mergeCell ref="BC125:BH125"/>
    <mergeCell ref="BI125:BN125"/>
    <mergeCell ref="BO125:BT125"/>
    <mergeCell ref="BU125:BZ125"/>
    <mergeCell ref="CA125:CF125"/>
    <mergeCell ref="CG125:CL125"/>
    <mergeCell ref="G132:L132"/>
    <mergeCell ref="M132:R132"/>
    <mergeCell ref="S132:X132"/>
    <mergeCell ref="Y132:AD132"/>
    <mergeCell ref="AE132:AJ132"/>
    <mergeCell ref="AK132:AP132"/>
    <mergeCell ref="BI126:BN126"/>
    <mergeCell ref="BO126:BT126"/>
    <mergeCell ref="BU126:BZ126"/>
    <mergeCell ref="G131:L131"/>
    <mergeCell ref="M131:R131"/>
    <mergeCell ref="S129:X129"/>
    <mergeCell ref="Y129:AD129"/>
    <mergeCell ref="AE129:AJ129"/>
    <mergeCell ref="AK129:AP129"/>
    <mergeCell ref="AQ129:AV129"/>
    <mergeCell ref="AW129:BB129"/>
    <mergeCell ref="BC129:BH129"/>
    <mergeCell ref="BI129:BN129"/>
    <mergeCell ref="BO129:BT129"/>
    <mergeCell ref="BU129:BZ129"/>
    <mergeCell ref="S131:X131"/>
    <mergeCell ref="Y131:AD131"/>
    <mergeCell ref="AE131:AJ131"/>
    <mergeCell ref="CA132:CF132"/>
    <mergeCell ref="CG132:CL132"/>
    <mergeCell ref="CM132:CR132"/>
    <mergeCell ref="AQ132:AV132"/>
    <mergeCell ref="AW132:BB132"/>
    <mergeCell ref="BC132:BH132"/>
    <mergeCell ref="BI132:BN132"/>
    <mergeCell ref="BO132:BT132"/>
    <mergeCell ref="BU132:BZ132"/>
  </mergeCells>
  <dataValidations count="3">
    <dataValidation type="list" showErrorMessage="1" errorTitle="Invalid Value" error="This row indicates the direction of improvement (i.e. whether the requirement is_x000a_intended to be maximized, minimized, or to hit a particular target).  _x000a__x000a_Valid values include: &quot;▼&quot; (Minimize), &quot;▲&quot; (Maximize), and &quot;x&quot; (Target)." sqref="G50:CR50" xr:uid="{00000000-0002-0000-0300-000000000000}">
      <formula1>Min_Max_or_Target_Options</formula1>
    </dataValidation>
    <dataValidation type="list" showInputMessage="1" showErrorMessage="1" errorTitle="Invalid Correlation Value" error="Correlation values indicate the degree of correlation between requirements._x000a__x000a_Valid values include: &quot;┼┼&quot; (Strong Positive), &quot;┼&quot; (Positive), &quot;▬&quot; (Negative), &quot;▼&quot; (Strong Negative)" sqref="Q39:T40 N42:Q43 K45:N46 T36:W37 W33:Z34 Z30:AC31 AC27:AF28 AF24:AI25 AI21:AL22 AL18:AO19 AO15:AR16 AR12:AU13 AU9:AX10 AX6:BA7 BA9:BD10 AX12:BA13 AU15:AX16 AR18:AU19 AO21:AR22 AL24:AO25 AI27:AL28 AF30:AI31 AC33:AF34 Z36:AC37 W39:Z40 T42:W43 Q45:T46 W45:Z46 AC45:AF46 AI45:AL46 AO45:AR46 AU45:AX46 BA45:BD46 BG45:BJ46 BM45:BP46 BS45:BV46 BY45:CB46 CE45:CH46 CK45:CN46 Z42:AC43 AF42:AI43 AL42:AO43 AR42:AU43 AR36:AU37 AR30:AU31 AR24:AU25 AO27:AR28 AL30:AO31 AI33:AL34 AF36:AI37 AC39:AF40 AI39:AL40 AL36:AO37 AO33:AR34 AU33:AX34 AU39:AX40 AX36:BA37 BA33:BD34 AX30:BA31 BA27:BD28 AX24:BA25 BA21:BD22 BD18:BG19 BG15:BJ16 BJ18:BM19 BJ24:BM25 BG27:BJ28 BJ30:BM31 BM33:BP34 BJ36:BM37 BM39:BP40 BJ42:BM43 BG39:BJ40 BD36:BG37 BG33:BJ34 BD30:BG31 BD24:BG25 BG21:BJ22 BA15:BD16 BD12:BG13 AX18:BA19 AU21:AX22 AU27:AX28 BA39:BD40 AX42:BA43 AO39:AR40 BD42:BG43 BP42:BS43 BS39:BV40 BS33:BV34 BS27:BV28 BV30:BY31 BP24:BS25 BM21:BP22 BM27:BP28 BP30:BS31 BP36:BS37 CB36:CE37 BY33:CB34 BV36:BY37 BY39:CB40 CB42:CE43 CE39:CH40 CH42:CK43 BV42:BY43" xr:uid="{00000000-0002-0000-0300-000001000000}">
      <formula1>Correlation_Options</formula1>
    </dataValidation>
    <dataValidation type="list" showErrorMessage="1" errorTitle="Invalid Relationship Value" error="Relationship values indicate the strength of the relationship between the requirements.  _x000a__x000a_Valid values include:  &quot;Θ&quot; (Strong), &quot;Ο&quot; (Moderate), and &quot;▲&quot;  (Weak)." sqref="AQ53:AQ67 G53:G67 AW53:AW67 CM53:CM67 CG53:CG67 CA53:CA67 BO53:BO67 BU53:BU67 M53:M67 S53:S67 AE53:AE67 AK53:AK67 Y53:Y67 BC53:BC67 BI53:BI67" xr:uid="{00000000-0002-0000-0300-000002000000}">
      <formula1>Relationship_Between_Requirements_Options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B132"/>
  <sheetViews>
    <sheetView topLeftCell="A42" workbookViewId="0">
      <selection activeCell="CU44" sqref="CU44"/>
    </sheetView>
  </sheetViews>
  <sheetFormatPr baseColWidth="10" defaultRowHeight="15" x14ac:dyDescent="0.2"/>
  <cols>
    <col min="1" max="1" width="6.1640625" customWidth="1"/>
    <col min="2" max="2" width="3.5" customWidth="1"/>
    <col min="3" max="3" width="7.5" customWidth="1"/>
    <col min="4" max="4" width="5" customWidth="1"/>
    <col min="5" max="5" width="20" customWidth="1"/>
    <col min="6" max="6" width="19.33203125" customWidth="1"/>
    <col min="7" max="95" width="1" customWidth="1"/>
    <col min="96" max="96" width="0.83203125" customWidth="1"/>
    <col min="97" max="106" width="1.5" customWidth="1"/>
    <col min="107" max="256" width="8.83203125" customWidth="1"/>
  </cols>
  <sheetData>
    <row r="2" spans="4:106" ht="21" x14ac:dyDescent="0.25">
      <c r="D2" s="98" t="s">
        <v>158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</row>
    <row r="3" spans="4:106" ht="4.5" customHeight="1" thickBot="1" x14ac:dyDescent="0.25"/>
    <row r="4" spans="4:106" ht="4.5" customHeight="1" x14ac:dyDescent="0.2">
      <c r="D4" s="101" t="s">
        <v>143</v>
      </c>
      <c r="E4" s="94"/>
      <c r="F4" s="94"/>
      <c r="G4" s="94" t="s">
        <v>144</v>
      </c>
      <c r="H4" s="94"/>
      <c r="I4" s="94"/>
      <c r="J4" s="94"/>
      <c r="K4" s="94"/>
      <c r="L4" s="94"/>
      <c r="M4" s="95"/>
      <c r="AY4" s="47"/>
      <c r="AZ4" s="46"/>
      <c r="BA4" s="45"/>
    </row>
    <row r="5" spans="4:106" ht="4.5" customHeight="1" x14ac:dyDescent="0.2">
      <c r="D5" s="102"/>
      <c r="E5" s="96"/>
      <c r="F5" s="96"/>
      <c r="G5" s="96"/>
      <c r="H5" s="96"/>
      <c r="I5" s="96"/>
      <c r="J5" s="96"/>
      <c r="K5" s="96"/>
      <c r="L5" s="96"/>
      <c r="M5" s="97"/>
      <c r="AX5" s="47"/>
      <c r="BA5" s="46"/>
      <c r="BB5" s="48"/>
    </row>
    <row r="6" spans="4:106" ht="4.5" customHeight="1" x14ac:dyDescent="0.2">
      <c r="D6" s="102"/>
      <c r="E6" s="96"/>
      <c r="F6" s="96"/>
      <c r="G6" s="96"/>
      <c r="H6" s="96"/>
      <c r="I6" s="96"/>
      <c r="J6" s="96"/>
      <c r="K6" s="96"/>
      <c r="L6" s="96"/>
      <c r="M6" s="97"/>
      <c r="AW6" s="47"/>
      <c r="AX6" s="174"/>
      <c r="AY6" s="174"/>
      <c r="AZ6" s="174"/>
      <c r="BA6" s="174"/>
      <c r="BB6" s="46"/>
    </row>
    <row r="7" spans="4:106" ht="4.5" customHeight="1" x14ac:dyDescent="0.2">
      <c r="D7" s="115" t="s">
        <v>116</v>
      </c>
      <c r="E7" s="99" t="s">
        <v>133</v>
      </c>
      <c r="F7" s="99"/>
      <c r="G7" s="88"/>
      <c r="H7" s="88"/>
      <c r="I7" s="88"/>
      <c r="J7" s="88"/>
      <c r="K7" s="88"/>
      <c r="L7" s="88"/>
      <c r="M7" s="89"/>
      <c r="AV7" s="47"/>
      <c r="AW7" s="46"/>
      <c r="AX7" s="174"/>
      <c r="AY7" s="174"/>
      <c r="AZ7" s="174"/>
      <c r="BA7" s="174"/>
      <c r="BB7" s="47"/>
      <c r="BC7" s="46"/>
      <c r="BD7" s="45"/>
    </row>
    <row r="8" spans="4:106" ht="4.5" customHeight="1" x14ac:dyDescent="0.2">
      <c r="D8" s="115"/>
      <c r="E8" s="99"/>
      <c r="F8" s="99"/>
      <c r="G8" s="88"/>
      <c r="H8" s="88"/>
      <c r="I8" s="88"/>
      <c r="J8" s="88"/>
      <c r="K8" s="88"/>
      <c r="L8" s="88"/>
      <c r="M8" s="89"/>
      <c r="AU8" s="47"/>
      <c r="AX8" s="46"/>
      <c r="AY8" s="48"/>
      <c r="BA8" s="47"/>
      <c r="BD8" s="46"/>
      <c r="BE8" s="48"/>
    </row>
    <row r="9" spans="4:106" ht="4.5" customHeight="1" x14ac:dyDescent="0.2">
      <c r="D9" s="115"/>
      <c r="E9" s="99"/>
      <c r="F9" s="99"/>
      <c r="G9" s="88"/>
      <c r="H9" s="88"/>
      <c r="I9" s="88"/>
      <c r="J9" s="88"/>
      <c r="K9" s="88"/>
      <c r="L9" s="88"/>
      <c r="M9" s="89"/>
      <c r="AT9" s="47"/>
      <c r="AU9" s="174"/>
      <c r="AV9" s="174"/>
      <c r="AW9" s="174"/>
      <c r="AX9" s="174"/>
      <c r="AY9" s="46"/>
      <c r="AZ9" s="47"/>
      <c r="BA9" s="174"/>
      <c r="BB9" s="174"/>
      <c r="BC9" s="174"/>
      <c r="BD9" s="174"/>
      <c r="BE9" s="46"/>
    </row>
    <row r="10" spans="4:106" ht="4.5" customHeight="1" x14ac:dyDescent="0.2">
      <c r="D10" s="115" t="s">
        <v>119</v>
      </c>
      <c r="E10" s="99" t="s">
        <v>134</v>
      </c>
      <c r="F10" s="99"/>
      <c r="G10" s="88"/>
      <c r="H10" s="88"/>
      <c r="I10" s="88"/>
      <c r="J10" s="88"/>
      <c r="K10" s="88"/>
      <c r="L10" s="88"/>
      <c r="M10" s="89"/>
      <c r="AS10" s="47"/>
      <c r="AT10" s="46"/>
      <c r="AU10" s="174"/>
      <c r="AV10" s="174"/>
      <c r="AW10" s="174"/>
      <c r="AX10" s="174"/>
      <c r="AY10" s="47"/>
      <c r="AZ10" s="46"/>
      <c r="BA10" s="174"/>
      <c r="BB10" s="174"/>
      <c r="BC10" s="174"/>
      <c r="BD10" s="174"/>
      <c r="BE10" s="47"/>
      <c r="BF10" s="46"/>
      <c r="BG10" s="45"/>
    </row>
    <row r="11" spans="4:106" ht="4.5" customHeight="1" x14ac:dyDescent="0.2">
      <c r="D11" s="115"/>
      <c r="E11" s="99"/>
      <c r="F11" s="99"/>
      <c r="G11" s="88"/>
      <c r="H11" s="88"/>
      <c r="I11" s="88"/>
      <c r="J11" s="88"/>
      <c r="K11" s="88"/>
      <c r="L11" s="88"/>
      <c r="M11" s="89"/>
      <c r="AR11" s="47"/>
      <c r="AU11" s="46"/>
      <c r="AV11" s="48"/>
      <c r="AX11" s="47"/>
      <c r="BA11" s="46"/>
      <c r="BB11" s="48"/>
      <c r="BD11" s="47"/>
      <c r="BG11" s="46"/>
      <c r="BH11" s="48"/>
    </row>
    <row r="12" spans="4:106" ht="4.5" customHeight="1" x14ac:dyDescent="0.2">
      <c r="D12" s="115"/>
      <c r="E12" s="99"/>
      <c r="F12" s="99"/>
      <c r="G12" s="88"/>
      <c r="H12" s="88"/>
      <c r="I12" s="88"/>
      <c r="J12" s="88"/>
      <c r="K12" s="88"/>
      <c r="L12" s="88"/>
      <c r="M12" s="89"/>
      <c r="AQ12" s="47"/>
      <c r="AR12" s="174"/>
      <c r="AS12" s="174"/>
      <c r="AT12" s="174"/>
      <c r="AU12" s="174"/>
      <c r="AV12" s="46"/>
      <c r="AW12" s="47"/>
      <c r="AX12" s="174"/>
      <c r="AY12" s="174"/>
      <c r="AZ12" s="174"/>
      <c r="BA12" s="174"/>
      <c r="BB12" s="46"/>
      <c r="BC12" s="47"/>
      <c r="BD12" s="174"/>
      <c r="BE12" s="174"/>
      <c r="BF12" s="174"/>
      <c r="BG12" s="174"/>
      <c r="BH12" s="46"/>
    </row>
    <row r="13" spans="4:106" ht="4.5" customHeight="1" x14ac:dyDescent="0.2">
      <c r="D13" s="115" t="s">
        <v>117</v>
      </c>
      <c r="E13" s="99" t="s">
        <v>135</v>
      </c>
      <c r="F13" s="99"/>
      <c r="G13" s="88"/>
      <c r="H13" s="88"/>
      <c r="I13" s="88"/>
      <c r="J13" s="88"/>
      <c r="K13" s="88"/>
      <c r="L13" s="88"/>
      <c r="M13" s="89"/>
      <c r="AP13" s="47"/>
      <c r="AQ13" s="46"/>
      <c r="AR13" s="174"/>
      <c r="AS13" s="174"/>
      <c r="AT13" s="174"/>
      <c r="AU13" s="174"/>
      <c r="AV13" s="47"/>
      <c r="AW13" s="46"/>
      <c r="AX13" s="174"/>
      <c r="AY13" s="174"/>
      <c r="AZ13" s="174"/>
      <c r="BA13" s="174"/>
      <c r="BB13" s="47"/>
      <c r="BC13" s="46"/>
      <c r="BD13" s="174"/>
      <c r="BE13" s="174"/>
      <c r="BF13" s="174"/>
      <c r="BG13" s="174"/>
      <c r="BH13" s="47"/>
      <c r="BI13" s="46"/>
      <c r="BJ13" s="45"/>
    </row>
    <row r="14" spans="4:106" ht="4.5" customHeight="1" x14ac:dyDescent="0.2">
      <c r="D14" s="115"/>
      <c r="E14" s="99"/>
      <c r="F14" s="99"/>
      <c r="G14" s="88"/>
      <c r="H14" s="88"/>
      <c r="I14" s="88"/>
      <c r="J14" s="88"/>
      <c r="K14" s="88"/>
      <c r="L14" s="88"/>
      <c r="M14" s="89"/>
      <c r="AO14" s="47"/>
      <c r="AR14" s="46"/>
      <c r="AS14" s="48"/>
      <c r="AU14" s="47"/>
      <c r="AX14" s="46"/>
      <c r="AY14" s="48"/>
      <c r="BA14" s="47"/>
      <c r="BD14" s="46"/>
      <c r="BE14" s="48"/>
      <c r="BG14" s="47"/>
      <c r="BJ14" s="46"/>
      <c r="BK14" s="48"/>
    </row>
    <row r="15" spans="4:106" ht="4.5" customHeight="1" x14ac:dyDescent="0.2">
      <c r="D15" s="115"/>
      <c r="E15" s="99"/>
      <c r="F15" s="99"/>
      <c r="G15" s="88"/>
      <c r="H15" s="88"/>
      <c r="I15" s="88"/>
      <c r="J15" s="88"/>
      <c r="K15" s="88"/>
      <c r="L15" s="88"/>
      <c r="M15" s="89"/>
      <c r="AN15" s="47"/>
      <c r="AO15" s="174"/>
      <c r="AP15" s="174"/>
      <c r="AQ15" s="174"/>
      <c r="AR15" s="174"/>
      <c r="AS15" s="46"/>
      <c r="AT15" s="47"/>
      <c r="AU15" s="174"/>
      <c r="AV15" s="174"/>
      <c r="AW15" s="174"/>
      <c r="AX15" s="174"/>
      <c r="AY15" s="46"/>
      <c r="AZ15" s="47"/>
      <c r="BA15" s="174"/>
      <c r="BB15" s="174"/>
      <c r="BC15" s="174"/>
      <c r="BD15" s="174"/>
      <c r="BE15" s="46"/>
      <c r="BF15" s="47"/>
      <c r="BG15" s="174"/>
      <c r="BH15" s="174"/>
      <c r="BI15" s="174"/>
      <c r="BJ15" s="174"/>
      <c r="BK15" s="46"/>
    </row>
    <row r="16" spans="4:106" ht="4.5" customHeight="1" x14ac:dyDescent="0.2">
      <c r="D16" s="115" t="s">
        <v>118</v>
      </c>
      <c r="E16" s="99" t="s">
        <v>136</v>
      </c>
      <c r="F16" s="99"/>
      <c r="G16" s="88"/>
      <c r="H16" s="88"/>
      <c r="I16" s="88"/>
      <c r="J16" s="88"/>
      <c r="K16" s="88"/>
      <c r="L16" s="88"/>
      <c r="M16" s="89"/>
      <c r="AM16" s="47"/>
      <c r="AN16" s="46"/>
      <c r="AO16" s="174"/>
      <c r="AP16" s="174"/>
      <c r="AQ16" s="174"/>
      <c r="AR16" s="174"/>
      <c r="AS16" s="47"/>
      <c r="AT16" s="46"/>
      <c r="AU16" s="174"/>
      <c r="AV16" s="174"/>
      <c r="AW16" s="174"/>
      <c r="AX16" s="174"/>
      <c r="AY16" s="47"/>
      <c r="AZ16" s="46"/>
      <c r="BA16" s="174"/>
      <c r="BB16" s="174"/>
      <c r="BC16" s="174"/>
      <c r="BD16" s="174"/>
      <c r="BE16" s="47"/>
      <c r="BF16" s="46"/>
      <c r="BG16" s="174"/>
      <c r="BH16" s="174"/>
      <c r="BI16" s="174"/>
      <c r="BJ16" s="174"/>
      <c r="BK16" s="47"/>
      <c r="BL16" s="46"/>
      <c r="BM16" s="45"/>
    </row>
    <row r="17" spans="4:81" ht="4.5" customHeight="1" x14ac:dyDescent="0.2">
      <c r="D17" s="115"/>
      <c r="E17" s="99"/>
      <c r="F17" s="99"/>
      <c r="G17" s="88"/>
      <c r="H17" s="88"/>
      <c r="I17" s="88"/>
      <c r="J17" s="88"/>
      <c r="K17" s="88"/>
      <c r="L17" s="88"/>
      <c r="M17" s="89"/>
      <c r="AL17" s="47"/>
      <c r="AO17" s="46"/>
      <c r="AP17" s="48"/>
      <c r="AR17" s="47"/>
      <c r="AU17" s="46"/>
      <c r="AV17" s="48"/>
      <c r="AX17" s="47"/>
      <c r="BA17" s="46"/>
      <c r="BB17" s="48"/>
      <c r="BD17" s="47"/>
      <c r="BG17" s="46"/>
      <c r="BH17" s="48"/>
      <c r="BJ17" s="47"/>
      <c r="BM17" s="46"/>
      <c r="BN17" s="48"/>
    </row>
    <row r="18" spans="4:81" ht="4.5" customHeight="1" thickBot="1" x14ac:dyDescent="0.25">
      <c r="D18" s="116"/>
      <c r="E18" s="100"/>
      <c r="F18" s="100"/>
      <c r="G18" s="90"/>
      <c r="H18" s="90"/>
      <c r="I18" s="90"/>
      <c r="J18" s="90"/>
      <c r="K18" s="90"/>
      <c r="L18" s="90"/>
      <c r="M18" s="91"/>
      <c r="AK18" s="47"/>
      <c r="AL18" s="174"/>
      <c r="AM18" s="174"/>
      <c r="AN18" s="174"/>
      <c r="AO18" s="174"/>
      <c r="AP18" s="46"/>
      <c r="AQ18" s="47"/>
      <c r="AR18" s="174"/>
      <c r="AS18" s="174"/>
      <c r="AT18" s="174"/>
      <c r="AU18" s="174"/>
      <c r="AV18" s="46"/>
      <c r="AW18" s="47"/>
      <c r="AX18" s="174"/>
      <c r="AY18" s="174"/>
      <c r="AZ18" s="174"/>
      <c r="BA18" s="174"/>
      <c r="BB18" s="46"/>
      <c r="BC18" s="47"/>
      <c r="BD18" s="174"/>
      <c r="BE18" s="174"/>
      <c r="BF18" s="174"/>
      <c r="BG18" s="174"/>
      <c r="BH18" s="46"/>
      <c r="BI18" s="47"/>
      <c r="BJ18" s="174"/>
      <c r="BK18" s="174"/>
      <c r="BL18" s="174"/>
      <c r="BM18" s="174"/>
      <c r="BN18" s="46"/>
    </row>
    <row r="19" spans="4:81" ht="4.5" customHeight="1" x14ac:dyDescent="0.2">
      <c r="D19" s="117" t="s">
        <v>131</v>
      </c>
      <c r="E19" s="118" t="s">
        <v>137</v>
      </c>
      <c r="F19" s="119"/>
      <c r="G19" s="86">
        <v>9</v>
      </c>
      <c r="H19" s="86"/>
      <c r="I19" s="86"/>
      <c r="J19" s="86"/>
      <c r="K19" s="86"/>
      <c r="L19" s="86"/>
      <c r="M19" s="87"/>
      <c r="AJ19" s="47"/>
      <c r="AK19" s="46"/>
      <c r="AL19" s="174"/>
      <c r="AM19" s="174"/>
      <c r="AN19" s="174"/>
      <c r="AO19" s="174"/>
      <c r="AP19" s="47"/>
      <c r="AQ19" s="46"/>
      <c r="AR19" s="174"/>
      <c r="AS19" s="174"/>
      <c r="AT19" s="174"/>
      <c r="AU19" s="174"/>
      <c r="AV19" s="47"/>
      <c r="AW19" s="46"/>
      <c r="AX19" s="174"/>
      <c r="AY19" s="174"/>
      <c r="AZ19" s="174"/>
      <c r="BA19" s="174"/>
      <c r="BB19" s="47"/>
      <c r="BC19" s="46"/>
      <c r="BD19" s="174"/>
      <c r="BE19" s="174"/>
      <c r="BF19" s="174"/>
      <c r="BG19" s="174"/>
      <c r="BH19" s="47"/>
      <c r="BI19" s="46"/>
      <c r="BJ19" s="174"/>
      <c r="BK19" s="174"/>
      <c r="BL19" s="174"/>
      <c r="BM19" s="174"/>
      <c r="BN19" s="47"/>
      <c r="BO19" s="46"/>
      <c r="BP19" s="45"/>
    </row>
    <row r="20" spans="4:81" ht="4.5" customHeight="1" x14ac:dyDescent="0.2">
      <c r="D20" s="113"/>
      <c r="E20" s="105"/>
      <c r="F20" s="107"/>
      <c r="G20" s="88"/>
      <c r="H20" s="88"/>
      <c r="I20" s="88"/>
      <c r="J20" s="88"/>
      <c r="K20" s="88"/>
      <c r="L20" s="88"/>
      <c r="M20" s="89"/>
      <c r="AI20" s="47"/>
      <c r="AL20" s="46"/>
      <c r="AM20" s="48"/>
      <c r="AO20" s="47"/>
      <c r="AR20" s="46"/>
      <c r="AS20" s="48"/>
      <c r="AU20" s="47"/>
      <c r="AX20" s="46"/>
      <c r="AY20" s="48"/>
      <c r="BA20" s="47"/>
      <c r="BD20" s="46"/>
      <c r="BE20" s="48"/>
      <c r="BG20" s="47"/>
      <c r="BJ20" s="46"/>
      <c r="BK20" s="48"/>
      <c r="BM20" s="47"/>
      <c r="BP20" s="46"/>
      <c r="BQ20" s="48"/>
    </row>
    <row r="21" spans="4:81" ht="4.5" customHeight="1" x14ac:dyDescent="0.2">
      <c r="D21" s="113"/>
      <c r="E21" s="105"/>
      <c r="F21" s="107"/>
      <c r="G21" s="88"/>
      <c r="H21" s="88"/>
      <c r="I21" s="88"/>
      <c r="J21" s="88"/>
      <c r="K21" s="88"/>
      <c r="L21" s="88"/>
      <c r="M21" s="89"/>
      <c r="AH21" s="47"/>
      <c r="AI21" s="174"/>
      <c r="AJ21" s="174"/>
      <c r="AK21" s="174"/>
      <c r="AL21" s="174"/>
      <c r="AM21" s="46"/>
      <c r="AN21" s="47"/>
      <c r="AO21" s="174"/>
      <c r="AP21" s="174"/>
      <c r="AQ21" s="174"/>
      <c r="AR21" s="174"/>
      <c r="AS21" s="46"/>
      <c r="AT21" s="47"/>
      <c r="AU21" s="174"/>
      <c r="AV21" s="174"/>
      <c r="AW21" s="174"/>
      <c r="AX21" s="174"/>
      <c r="AY21" s="46"/>
      <c r="AZ21" s="47"/>
      <c r="BA21" s="174"/>
      <c r="BB21" s="174"/>
      <c r="BC21" s="174"/>
      <c r="BD21" s="174"/>
      <c r="BE21" s="46"/>
      <c r="BF21" s="47"/>
      <c r="BG21" s="174"/>
      <c r="BH21" s="174"/>
      <c r="BI21" s="174"/>
      <c r="BJ21" s="174"/>
      <c r="BK21" s="46"/>
      <c r="BL21" s="47"/>
      <c r="BM21" s="174"/>
      <c r="BN21" s="174"/>
      <c r="BO21" s="174"/>
      <c r="BP21" s="174"/>
      <c r="BQ21" s="46"/>
    </row>
    <row r="22" spans="4:81" ht="4.5" customHeight="1" x14ac:dyDescent="0.2">
      <c r="D22" s="113" t="s">
        <v>132</v>
      </c>
      <c r="E22" s="105" t="s">
        <v>138</v>
      </c>
      <c r="F22" s="107"/>
      <c r="G22" s="88">
        <v>3</v>
      </c>
      <c r="H22" s="88"/>
      <c r="I22" s="88"/>
      <c r="J22" s="88"/>
      <c r="K22" s="88"/>
      <c r="L22" s="88"/>
      <c r="M22" s="89"/>
      <c r="AG22" s="47"/>
      <c r="AH22" s="46"/>
      <c r="AI22" s="174"/>
      <c r="AJ22" s="174"/>
      <c r="AK22" s="174"/>
      <c r="AL22" s="174"/>
      <c r="AM22" s="47"/>
      <c r="AN22" s="46"/>
      <c r="AO22" s="174"/>
      <c r="AP22" s="174"/>
      <c r="AQ22" s="174"/>
      <c r="AR22" s="174"/>
      <c r="AS22" s="47"/>
      <c r="AT22" s="46"/>
      <c r="AU22" s="174"/>
      <c r="AV22" s="174"/>
      <c r="AW22" s="174"/>
      <c r="AX22" s="174"/>
      <c r="AY22" s="47"/>
      <c r="AZ22" s="46"/>
      <c r="BA22" s="174"/>
      <c r="BB22" s="174"/>
      <c r="BC22" s="174"/>
      <c r="BD22" s="174"/>
      <c r="BE22" s="47"/>
      <c r="BF22" s="46"/>
      <c r="BG22" s="174"/>
      <c r="BH22" s="174"/>
      <c r="BI22" s="174"/>
      <c r="BJ22" s="174"/>
      <c r="BK22" s="47"/>
      <c r="BL22" s="46"/>
      <c r="BM22" s="174"/>
      <c r="BN22" s="174"/>
      <c r="BO22" s="174"/>
      <c r="BP22" s="174"/>
      <c r="BQ22" s="47"/>
      <c r="BR22" s="46"/>
      <c r="BS22" s="45"/>
    </row>
    <row r="23" spans="4:81" ht="4.5" customHeight="1" x14ac:dyDescent="0.2">
      <c r="D23" s="113"/>
      <c r="E23" s="105"/>
      <c r="F23" s="107"/>
      <c r="G23" s="88"/>
      <c r="H23" s="88"/>
      <c r="I23" s="88"/>
      <c r="J23" s="88"/>
      <c r="K23" s="88"/>
      <c r="L23" s="88"/>
      <c r="M23" s="89"/>
      <c r="AF23" s="47"/>
      <c r="AI23" s="46"/>
      <c r="AJ23" s="48"/>
      <c r="AL23" s="47"/>
      <c r="AO23" s="46"/>
      <c r="AP23" s="48"/>
      <c r="AR23" s="47"/>
      <c r="AU23" s="46"/>
      <c r="AV23" s="48"/>
      <c r="AX23" s="47"/>
      <c r="BA23" s="46"/>
      <c r="BB23" s="48"/>
      <c r="BD23" s="47"/>
      <c r="BG23" s="46"/>
      <c r="BH23" s="48"/>
      <c r="BJ23" s="47"/>
      <c r="BM23" s="46"/>
      <c r="BN23" s="48"/>
      <c r="BP23" s="47"/>
      <c r="BS23" s="46"/>
      <c r="BT23" s="48"/>
    </row>
    <row r="24" spans="4:81" ht="4.5" customHeight="1" x14ac:dyDescent="0.2">
      <c r="D24" s="113"/>
      <c r="E24" s="105"/>
      <c r="F24" s="107"/>
      <c r="G24" s="88"/>
      <c r="H24" s="88"/>
      <c r="I24" s="88"/>
      <c r="J24" s="88"/>
      <c r="K24" s="88"/>
      <c r="L24" s="88"/>
      <c r="M24" s="89"/>
      <c r="AE24" s="47"/>
      <c r="AF24" s="174"/>
      <c r="AG24" s="174"/>
      <c r="AH24" s="174"/>
      <c r="AI24" s="174"/>
      <c r="AJ24" s="46"/>
      <c r="AK24" s="47"/>
      <c r="AL24" s="174"/>
      <c r="AM24" s="174"/>
      <c r="AN24" s="174"/>
      <c r="AO24" s="174"/>
      <c r="AP24" s="46"/>
      <c r="AQ24" s="47"/>
      <c r="AR24" s="174"/>
      <c r="AS24" s="174"/>
      <c r="AT24" s="174"/>
      <c r="AU24" s="174"/>
      <c r="AV24" s="46"/>
      <c r="AW24" s="47"/>
      <c r="AX24" s="174"/>
      <c r="AY24" s="174"/>
      <c r="AZ24" s="174"/>
      <c r="BA24" s="174"/>
      <c r="BB24" s="46"/>
      <c r="BC24" s="47"/>
      <c r="BD24" s="174"/>
      <c r="BE24" s="174"/>
      <c r="BF24" s="174"/>
      <c r="BG24" s="174"/>
      <c r="BH24" s="46"/>
      <c r="BI24" s="47"/>
      <c r="BJ24" s="174"/>
      <c r="BK24" s="174"/>
      <c r="BL24" s="174"/>
      <c r="BM24" s="174"/>
      <c r="BN24" s="46"/>
      <c r="BO24" s="47"/>
      <c r="BP24" s="174"/>
      <c r="BQ24" s="174"/>
      <c r="BR24" s="174"/>
      <c r="BS24" s="174"/>
      <c r="BT24" s="46"/>
    </row>
    <row r="25" spans="4:81" ht="4.5" customHeight="1" x14ac:dyDescent="0.2">
      <c r="D25" s="113" t="s">
        <v>124</v>
      </c>
      <c r="E25" s="105" t="s">
        <v>139</v>
      </c>
      <c r="F25" s="107"/>
      <c r="G25" s="88">
        <v>1</v>
      </c>
      <c r="H25" s="88"/>
      <c r="I25" s="88"/>
      <c r="J25" s="88"/>
      <c r="K25" s="88"/>
      <c r="L25" s="88"/>
      <c r="M25" s="89"/>
      <c r="AD25" s="47"/>
      <c r="AE25" s="46"/>
      <c r="AF25" s="174"/>
      <c r="AG25" s="174"/>
      <c r="AH25" s="174"/>
      <c r="AI25" s="174"/>
      <c r="AJ25" s="47"/>
      <c r="AK25" s="46"/>
      <c r="AL25" s="174"/>
      <c r="AM25" s="174"/>
      <c r="AN25" s="174"/>
      <c r="AO25" s="174"/>
      <c r="AP25" s="47"/>
      <c r="AQ25" s="46"/>
      <c r="AR25" s="174"/>
      <c r="AS25" s="174"/>
      <c r="AT25" s="174"/>
      <c r="AU25" s="174"/>
      <c r="AV25" s="47"/>
      <c r="AW25" s="46"/>
      <c r="AX25" s="174"/>
      <c r="AY25" s="174"/>
      <c r="AZ25" s="174"/>
      <c r="BA25" s="174"/>
      <c r="BB25" s="47"/>
      <c r="BC25" s="46"/>
      <c r="BD25" s="174"/>
      <c r="BE25" s="174"/>
      <c r="BF25" s="174"/>
      <c r="BG25" s="174"/>
      <c r="BH25" s="47"/>
      <c r="BI25" s="46"/>
      <c r="BJ25" s="174"/>
      <c r="BK25" s="174"/>
      <c r="BL25" s="174"/>
      <c r="BM25" s="174"/>
      <c r="BN25" s="47"/>
      <c r="BO25" s="46"/>
      <c r="BP25" s="174"/>
      <c r="BQ25" s="174"/>
      <c r="BR25" s="174"/>
      <c r="BS25" s="174"/>
      <c r="BT25" s="47"/>
      <c r="BU25" s="46"/>
      <c r="BV25" s="45"/>
    </row>
    <row r="26" spans="4:81" ht="4.5" customHeight="1" x14ac:dyDescent="0.2">
      <c r="D26" s="113"/>
      <c r="E26" s="105"/>
      <c r="F26" s="107"/>
      <c r="G26" s="88"/>
      <c r="H26" s="88"/>
      <c r="I26" s="88"/>
      <c r="J26" s="88"/>
      <c r="K26" s="88"/>
      <c r="L26" s="88"/>
      <c r="M26" s="89"/>
      <c r="AC26" s="47"/>
      <c r="AF26" s="46"/>
      <c r="AG26" s="48"/>
      <c r="AI26" s="47"/>
      <c r="AL26" s="46"/>
      <c r="AM26" s="48"/>
      <c r="AO26" s="47"/>
      <c r="AR26" s="46"/>
      <c r="AS26" s="48"/>
      <c r="AU26" s="47"/>
      <c r="AX26" s="46"/>
      <c r="AY26" s="48"/>
      <c r="BA26" s="47"/>
      <c r="BD26" s="46"/>
      <c r="BE26" s="48"/>
      <c r="BG26" s="47"/>
      <c r="BJ26" s="46"/>
      <c r="BK26" s="48"/>
      <c r="BM26" s="47"/>
      <c r="BP26" s="46"/>
      <c r="BQ26" s="48"/>
      <c r="BS26" s="47"/>
      <c r="BV26" s="46"/>
      <c r="BW26" s="48"/>
    </row>
    <row r="27" spans="4:81" ht="4.5" customHeight="1" thickBot="1" x14ac:dyDescent="0.25">
      <c r="D27" s="114"/>
      <c r="E27" s="106"/>
      <c r="F27" s="108"/>
      <c r="G27" s="90"/>
      <c r="H27" s="90"/>
      <c r="I27" s="90"/>
      <c r="J27" s="90"/>
      <c r="K27" s="90"/>
      <c r="L27" s="90"/>
      <c r="M27" s="91"/>
      <c r="AB27" s="47"/>
      <c r="AC27" s="174"/>
      <c r="AD27" s="174"/>
      <c r="AE27" s="174"/>
      <c r="AF27" s="174"/>
      <c r="AG27" s="46"/>
      <c r="AH27" s="47"/>
      <c r="AI27" s="174"/>
      <c r="AJ27" s="174"/>
      <c r="AK27" s="174"/>
      <c r="AL27" s="174"/>
      <c r="AM27" s="46"/>
      <c r="AN27" s="47"/>
      <c r="AO27" s="174" t="s">
        <v>119</v>
      </c>
      <c r="AP27" s="174"/>
      <c r="AQ27" s="174"/>
      <c r="AR27" s="174"/>
      <c r="AS27" s="46"/>
      <c r="AT27" s="47"/>
      <c r="AU27" s="174"/>
      <c r="AV27" s="174"/>
      <c r="AW27" s="174"/>
      <c r="AX27" s="174"/>
      <c r="AY27" s="46"/>
      <c r="AZ27" s="47"/>
      <c r="BA27" s="174"/>
      <c r="BB27" s="174"/>
      <c r="BC27" s="174"/>
      <c r="BD27" s="174"/>
      <c r="BE27" s="46"/>
      <c r="BF27" s="47"/>
      <c r="BG27" s="174"/>
      <c r="BH27" s="174"/>
      <c r="BI27" s="174"/>
      <c r="BJ27" s="174"/>
      <c r="BK27" s="46"/>
      <c r="BL27" s="47"/>
      <c r="BM27" s="174"/>
      <c r="BN27" s="174"/>
      <c r="BO27" s="174"/>
      <c r="BP27" s="174"/>
      <c r="BQ27" s="46"/>
      <c r="BR27" s="47"/>
      <c r="BS27" s="174"/>
      <c r="BT27" s="174"/>
      <c r="BU27" s="174"/>
      <c r="BV27" s="174"/>
      <c r="BW27" s="46"/>
    </row>
    <row r="28" spans="4:81" ht="4.5" customHeight="1" x14ac:dyDescent="0.2">
      <c r="D28" s="110" t="s">
        <v>118</v>
      </c>
      <c r="E28" s="111" t="s">
        <v>140</v>
      </c>
      <c r="F28" s="112"/>
      <c r="G28" s="92"/>
      <c r="H28" s="92"/>
      <c r="I28" s="92"/>
      <c r="J28" s="92"/>
      <c r="K28" s="92"/>
      <c r="L28" s="92"/>
      <c r="M28" s="93"/>
      <c r="AA28" s="47"/>
      <c r="AB28" s="46"/>
      <c r="AC28" s="174"/>
      <c r="AD28" s="174"/>
      <c r="AE28" s="174"/>
      <c r="AF28" s="174"/>
      <c r="AG28" s="47"/>
      <c r="AH28" s="46"/>
      <c r="AI28" s="174"/>
      <c r="AJ28" s="174"/>
      <c r="AK28" s="174"/>
      <c r="AL28" s="174"/>
      <c r="AM28" s="47"/>
      <c r="AN28" s="46"/>
      <c r="AO28" s="174"/>
      <c r="AP28" s="174"/>
      <c r="AQ28" s="174"/>
      <c r="AR28" s="174"/>
      <c r="AS28" s="47"/>
      <c r="AT28" s="46"/>
      <c r="AU28" s="174"/>
      <c r="AV28" s="174"/>
      <c r="AW28" s="174"/>
      <c r="AX28" s="174"/>
      <c r="AY28" s="47"/>
      <c r="AZ28" s="46"/>
      <c r="BA28" s="174"/>
      <c r="BB28" s="174"/>
      <c r="BC28" s="174"/>
      <c r="BD28" s="174"/>
      <c r="BE28" s="47"/>
      <c r="BF28" s="46"/>
      <c r="BG28" s="174"/>
      <c r="BH28" s="174"/>
      <c r="BI28" s="174"/>
      <c r="BJ28" s="174"/>
      <c r="BK28" s="47"/>
      <c r="BL28" s="46"/>
      <c r="BM28" s="174"/>
      <c r="BN28" s="174"/>
      <c r="BO28" s="174"/>
      <c r="BP28" s="174"/>
      <c r="BQ28" s="47"/>
      <c r="BR28" s="46"/>
      <c r="BS28" s="174"/>
      <c r="BT28" s="174"/>
      <c r="BU28" s="174"/>
      <c r="BV28" s="174"/>
      <c r="BW28" s="47"/>
      <c r="BX28" s="46"/>
      <c r="BY28" s="45"/>
    </row>
    <row r="29" spans="4:81" ht="4.5" customHeight="1" x14ac:dyDescent="0.2">
      <c r="D29" s="103"/>
      <c r="E29" s="105"/>
      <c r="F29" s="107"/>
      <c r="G29" s="88"/>
      <c r="H29" s="88"/>
      <c r="I29" s="88"/>
      <c r="J29" s="88"/>
      <c r="K29" s="88"/>
      <c r="L29" s="88"/>
      <c r="M29" s="89"/>
      <c r="Z29" s="47"/>
      <c r="AC29" s="46"/>
      <c r="AD29" s="48"/>
      <c r="AF29" s="47"/>
      <c r="AI29" s="46"/>
      <c r="AJ29" s="48"/>
      <c r="AL29" s="47"/>
      <c r="AO29" s="46"/>
      <c r="AP29" s="48"/>
      <c r="AR29" s="47"/>
      <c r="AU29" s="46"/>
      <c r="AV29" s="48"/>
      <c r="AX29" s="47"/>
      <c r="BA29" s="46"/>
      <c r="BB29" s="48"/>
      <c r="BD29" s="47"/>
      <c r="BG29" s="46"/>
      <c r="BH29" s="48"/>
      <c r="BJ29" s="47"/>
      <c r="BM29" s="46"/>
      <c r="BN29" s="48"/>
      <c r="BP29" s="47"/>
      <c r="BS29" s="46"/>
      <c r="BT29" s="48"/>
      <c r="BV29" s="47"/>
      <c r="BY29" s="46"/>
      <c r="BZ29" s="48"/>
    </row>
    <row r="30" spans="4:81" ht="4.5" customHeight="1" x14ac:dyDescent="0.2">
      <c r="D30" s="103"/>
      <c r="E30" s="105"/>
      <c r="F30" s="107"/>
      <c r="G30" s="88"/>
      <c r="H30" s="88"/>
      <c r="I30" s="88"/>
      <c r="J30" s="88"/>
      <c r="K30" s="88"/>
      <c r="L30" s="88"/>
      <c r="M30" s="89"/>
      <c r="Y30" s="47"/>
      <c r="Z30" s="174"/>
      <c r="AA30" s="174"/>
      <c r="AB30" s="174"/>
      <c r="AC30" s="174"/>
      <c r="AD30" s="46"/>
      <c r="AE30" s="47"/>
      <c r="AF30" s="174"/>
      <c r="AG30" s="174"/>
      <c r="AH30" s="174"/>
      <c r="AI30" s="174"/>
      <c r="AJ30" s="46"/>
      <c r="AK30" s="47"/>
      <c r="AL30" s="174"/>
      <c r="AM30" s="174"/>
      <c r="AN30" s="174"/>
      <c r="AO30" s="174"/>
      <c r="AP30" s="46"/>
      <c r="AQ30" s="47"/>
      <c r="AR30" s="174"/>
      <c r="AS30" s="174"/>
      <c r="AT30" s="174"/>
      <c r="AU30" s="174"/>
      <c r="AV30" s="46"/>
      <c r="AW30" s="47"/>
      <c r="AX30" s="174"/>
      <c r="AY30" s="174"/>
      <c r="AZ30" s="174"/>
      <c r="BA30" s="174"/>
      <c r="BB30" s="46"/>
      <c r="BC30" s="47"/>
      <c r="BD30" s="174"/>
      <c r="BE30" s="174"/>
      <c r="BF30" s="174"/>
      <c r="BG30" s="174"/>
      <c r="BH30" s="46"/>
      <c r="BI30" s="47"/>
      <c r="BJ30" s="174"/>
      <c r="BK30" s="174"/>
      <c r="BL30" s="174"/>
      <c r="BM30" s="174"/>
      <c r="BN30" s="46"/>
      <c r="BO30" s="47"/>
      <c r="BP30" s="174"/>
      <c r="BQ30" s="174"/>
      <c r="BR30" s="174"/>
      <c r="BS30" s="174"/>
      <c r="BT30" s="46"/>
      <c r="BU30" s="47"/>
      <c r="BV30" s="174"/>
      <c r="BW30" s="174"/>
      <c r="BX30" s="174"/>
      <c r="BY30" s="174"/>
      <c r="BZ30" s="46"/>
    </row>
    <row r="31" spans="4:81" ht="4.5" customHeight="1" x14ac:dyDescent="0.2">
      <c r="D31" s="103" t="s">
        <v>124</v>
      </c>
      <c r="E31" s="105" t="s">
        <v>141</v>
      </c>
      <c r="F31" s="107"/>
      <c r="G31" s="88"/>
      <c r="H31" s="88"/>
      <c r="I31" s="88"/>
      <c r="J31" s="88"/>
      <c r="K31" s="88"/>
      <c r="L31" s="88"/>
      <c r="M31" s="89"/>
      <c r="X31" s="47"/>
      <c r="Y31" s="46"/>
      <c r="Z31" s="174"/>
      <c r="AA31" s="174"/>
      <c r="AB31" s="174"/>
      <c r="AC31" s="174"/>
      <c r="AD31" s="47"/>
      <c r="AE31" s="46"/>
      <c r="AF31" s="174"/>
      <c r="AG31" s="174"/>
      <c r="AH31" s="174"/>
      <c r="AI31" s="174"/>
      <c r="AJ31" s="47"/>
      <c r="AK31" s="46"/>
      <c r="AL31" s="174"/>
      <c r="AM31" s="174"/>
      <c r="AN31" s="174"/>
      <c r="AO31" s="174"/>
      <c r="AP31" s="47"/>
      <c r="AQ31" s="46"/>
      <c r="AR31" s="174"/>
      <c r="AS31" s="174"/>
      <c r="AT31" s="174"/>
      <c r="AU31" s="174"/>
      <c r="AV31" s="47"/>
      <c r="AW31" s="46"/>
      <c r="AX31" s="174"/>
      <c r="AY31" s="174"/>
      <c r="AZ31" s="174"/>
      <c r="BA31" s="174"/>
      <c r="BB31" s="47"/>
      <c r="BC31" s="46"/>
      <c r="BD31" s="174"/>
      <c r="BE31" s="174"/>
      <c r="BF31" s="174"/>
      <c r="BG31" s="174"/>
      <c r="BH31" s="47"/>
      <c r="BI31" s="46"/>
      <c r="BJ31" s="174"/>
      <c r="BK31" s="174"/>
      <c r="BL31" s="174"/>
      <c r="BM31" s="174"/>
      <c r="BN31" s="47"/>
      <c r="BO31" s="46"/>
      <c r="BP31" s="174"/>
      <c r="BQ31" s="174"/>
      <c r="BR31" s="174"/>
      <c r="BS31" s="174"/>
      <c r="BT31" s="47"/>
      <c r="BU31" s="46"/>
      <c r="BV31" s="174"/>
      <c r="BW31" s="174"/>
      <c r="BX31" s="174"/>
      <c r="BY31" s="174"/>
      <c r="BZ31" s="47"/>
      <c r="CA31" s="46"/>
      <c r="CB31" s="45"/>
    </row>
    <row r="32" spans="4:81" ht="4.5" customHeight="1" x14ac:dyDescent="0.2">
      <c r="D32" s="103"/>
      <c r="E32" s="105"/>
      <c r="F32" s="107"/>
      <c r="G32" s="88"/>
      <c r="H32" s="88"/>
      <c r="I32" s="88"/>
      <c r="J32" s="88"/>
      <c r="K32" s="88"/>
      <c r="L32" s="88"/>
      <c r="M32" s="89"/>
      <c r="W32" s="47"/>
      <c r="Z32" s="46"/>
      <c r="AA32" s="48"/>
      <c r="AC32" s="47"/>
      <c r="AF32" s="46"/>
      <c r="AG32" s="48"/>
      <c r="AI32" s="47"/>
      <c r="AL32" s="46"/>
      <c r="AM32" s="48"/>
      <c r="AO32" s="47"/>
      <c r="AR32" s="46"/>
      <c r="AS32" s="48"/>
      <c r="AU32" s="47"/>
      <c r="AX32" s="46"/>
      <c r="AY32" s="48"/>
      <c r="BA32" s="47"/>
      <c r="BD32" s="46"/>
      <c r="BE32" s="48"/>
      <c r="BG32" s="47"/>
      <c r="BJ32" s="46"/>
      <c r="BK32" s="48"/>
      <c r="BM32" s="47"/>
      <c r="BP32" s="46"/>
      <c r="BQ32" s="48"/>
      <c r="BS32" s="47"/>
      <c r="BV32" s="46"/>
      <c r="BW32" s="48"/>
      <c r="BY32" s="47"/>
      <c r="CB32" s="46"/>
      <c r="CC32" s="48"/>
    </row>
    <row r="33" spans="4:96" ht="4.5" customHeight="1" x14ac:dyDescent="0.2">
      <c r="D33" s="103"/>
      <c r="E33" s="105"/>
      <c r="F33" s="107"/>
      <c r="G33" s="88"/>
      <c r="H33" s="88"/>
      <c r="I33" s="88"/>
      <c r="J33" s="88"/>
      <c r="K33" s="88"/>
      <c r="L33" s="88"/>
      <c r="M33" s="89"/>
      <c r="V33" s="47"/>
      <c r="W33" s="174"/>
      <c r="X33" s="174"/>
      <c r="Y33" s="174"/>
      <c r="Z33" s="174"/>
      <c r="AA33" s="46"/>
      <c r="AB33" s="47"/>
      <c r="AC33" s="174"/>
      <c r="AD33" s="174"/>
      <c r="AE33" s="174"/>
      <c r="AF33" s="174"/>
      <c r="AG33" s="46"/>
      <c r="AH33" s="47"/>
      <c r="AI33" s="174"/>
      <c r="AJ33" s="174"/>
      <c r="AK33" s="174"/>
      <c r="AL33" s="174"/>
      <c r="AM33" s="46"/>
      <c r="AN33" s="47"/>
      <c r="AO33" s="174"/>
      <c r="AP33" s="174"/>
      <c r="AQ33" s="174"/>
      <c r="AR33" s="174"/>
      <c r="AS33" s="46"/>
      <c r="AT33" s="47"/>
      <c r="AU33" s="174"/>
      <c r="AV33" s="174"/>
      <c r="AW33" s="174"/>
      <c r="AX33" s="174"/>
      <c r="AY33" s="46"/>
      <c r="AZ33" s="47"/>
      <c r="BA33" s="174"/>
      <c r="BB33" s="174"/>
      <c r="BC33" s="174"/>
      <c r="BD33" s="174"/>
      <c r="BE33" s="46"/>
      <c r="BF33" s="47"/>
      <c r="BG33" s="174"/>
      <c r="BH33" s="174"/>
      <c r="BI33" s="174"/>
      <c r="BJ33" s="174"/>
      <c r="BK33" s="46"/>
      <c r="BL33" s="47"/>
      <c r="BM33" s="174"/>
      <c r="BN33" s="174"/>
      <c r="BO33" s="174"/>
      <c r="BP33" s="174"/>
      <c r="BQ33" s="46"/>
      <c r="BR33" s="47"/>
      <c r="BS33" s="174"/>
      <c r="BT33" s="174"/>
      <c r="BU33" s="174"/>
      <c r="BV33" s="174"/>
      <c r="BW33" s="46"/>
      <c r="BX33" s="47"/>
      <c r="BY33" s="174"/>
      <c r="BZ33" s="174"/>
      <c r="CA33" s="174"/>
      <c r="CB33" s="174"/>
      <c r="CC33" s="46"/>
    </row>
    <row r="34" spans="4:96" ht="4.5" customHeight="1" x14ac:dyDescent="0.2">
      <c r="D34" s="103" t="s">
        <v>123</v>
      </c>
      <c r="E34" s="105" t="s">
        <v>142</v>
      </c>
      <c r="F34" s="107"/>
      <c r="G34" s="88"/>
      <c r="H34" s="88"/>
      <c r="I34" s="88"/>
      <c r="J34" s="88"/>
      <c r="K34" s="88"/>
      <c r="L34" s="88"/>
      <c r="M34" s="89"/>
      <c r="U34" s="47"/>
      <c r="V34" s="46"/>
      <c r="W34" s="174"/>
      <c r="X34" s="174"/>
      <c r="Y34" s="174"/>
      <c r="Z34" s="174"/>
      <c r="AA34" s="47"/>
      <c r="AB34" s="46"/>
      <c r="AC34" s="174"/>
      <c r="AD34" s="174"/>
      <c r="AE34" s="174"/>
      <c r="AF34" s="174"/>
      <c r="AG34" s="47"/>
      <c r="AH34" s="46"/>
      <c r="AI34" s="174"/>
      <c r="AJ34" s="174"/>
      <c r="AK34" s="174"/>
      <c r="AL34" s="174"/>
      <c r="AM34" s="47"/>
      <c r="AN34" s="46"/>
      <c r="AO34" s="174"/>
      <c r="AP34" s="174"/>
      <c r="AQ34" s="174"/>
      <c r="AR34" s="174"/>
      <c r="AS34" s="47"/>
      <c r="AT34" s="46"/>
      <c r="AU34" s="174"/>
      <c r="AV34" s="174"/>
      <c r="AW34" s="174"/>
      <c r="AX34" s="174"/>
      <c r="AY34" s="47"/>
      <c r="AZ34" s="46"/>
      <c r="BA34" s="174"/>
      <c r="BB34" s="174"/>
      <c r="BC34" s="174"/>
      <c r="BD34" s="174"/>
      <c r="BE34" s="47"/>
      <c r="BF34" s="46"/>
      <c r="BG34" s="174"/>
      <c r="BH34" s="174"/>
      <c r="BI34" s="174"/>
      <c r="BJ34" s="174"/>
      <c r="BK34" s="47"/>
      <c r="BL34" s="46"/>
      <c r="BM34" s="174"/>
      <c r="BN34" s="174"/>
      <c r="BO34" s="174"/>
      <c r="BP34" s="174"/>
      <c r="BQ34" s="47"/>
      <c r="BR34" s="46"/>
      <c r="BS34" s="174"/>
      <c r="BT34" s="174"/>
      <c r="BU34" s="174"/>
      <c r="BV34" s="174"/>
      <c r="BW34" s="47"/>
      <c r="BX34" s="46"/>
      <c r="BY34" s="174"/>
      <c r="BZ34" s="174"/>
      <c r="CA34" s="174"/>
      <c r="CB34" s="174"/>
      <c r="CC34" s="47"/>
      <c r="CD34" s="46"/>
      <c r="CE34" s="45"/>
    </row>
    <row r="35" spans="4:96" ht="4.5" customHeight="1" x14ac:dyDescent="0.2">
      <c r="D35" s="103"/>
      <c r="E35" s="105"/>
      <c r="F35" s="107"/>
      <c r="G35" s="88"/>
      <c r="H35" s="88"/>
      <c r="I35" s="88"/>
      <c r="J35" s="88"/>
      <c r="K35" s="88"/>
      <c r="L35" s="88"/>
      <c r="M35" s="89"/>
      <c r="T35" s="47"/>
      <c r="W35" s="46"/>
      <c r="X35" s="48"/>
      <c r="Z35" s="47"/>
      <c r="AC35" s="46"/>
      <c r="AD35" s="48"/>
      <c r="AF35" s="47"/>
      <c r="AI35" s="46"/>
      <c r="AJ35" s="48"/>
      <c r="AL35" s="47"/>
      <c r="AO35" s="46"/>
      <c r="AP35" s="48"/>
      <c r="AR35" s="47"/>
      <c r="AU35" s="46"/>
      <c r="AV35" s="48"/>
      <c r="AX35" s="47"/>
      <c r="BA35" s="46"/>
      <c r="BB35" s="48"/>
      <c r="BD35" s="47"/>
      <c r="BG35" s="46"/>
      <c r="BH35" s="48"/>
      <c r="BJ35" s="47"/>
      <c r="BM35" s="46"/>
      <c r="BN35" s="48"/>
      <c r="BP35" s="47"/>
      <c r="BS35" s="46"/>
      <c r="BT35" s="48"/>
      <c r="BV35" s="47"/>
      <c r="BY35" s="46"/>
      <c r="BZ35" s="48"/>
      <c r="CB35" s="47"/>
      <c r="CE35" s="46"/>
      <c r="CF35" s="48"/>
    </row>
    <row r="36" spans="4:96" ht="4.5" customHeight="1" thickBot="1" x14ac:dyDescent="0.25">
      <c r="D36" s="104"/>
      <c r="E36" s="106"/>
      <c r="F36" s="108"/>
      <c r="G36" s="90"/>
      <c r="H36" s="90"/>
      <c r="I36" s="90"/>
      <c r="J36" s="90"/>
      <c r="K36" s="90"/>
      <c r="L36" s="90"/>
      <c r="M36" s="91"/>
      <c r="S36" s="47"/>
      <c r="T36" s="174"/>
      <c r="U36" s="174"/>
      <c r="V36" s="174"/>
      <c r="W36" s="174"/>
      <c r="X36" s="46"/>
      <c r="Y36" s="47"/>
      <c r="Z36" s="174"/>
      <c r="AA36" s="174"/>
      <c r="AB36" s="174"/>
      <c r="AC36" s="174"/>
      <c r="AD36" s="46"/>
      <c r="AE36" s="47"/>
      <c r="AF36" s="174"/>
      <c r="AG36" s="174"/>
      <c r="AH36" s="174"/>
      <c r="AI36" s="174"/>
      <c r="AJ36" s="46"/>
      <c r="AK36" s="47"/>
      <c r="AL36" s="174"/>
      <c r="AM36" s="174"/>
      <c r="AN36" s="174"/>
      <c r="AO36" s="174"/>
      <c r="AP36" s="46"/>
      <c r="AQ36" s="47"/>
      <c r="AR36" s="174"/>
      <c r="AS36" s="174"/>
      <c r="AT36" s="174"/>
      <c r="AU36" s="174"/>
      <c r="AV36" s="46"/>
      <c r="AW36" s="47"/>
      <c r="AX36" s="174"/>
      <c r="AY36" s="174"/>
      <c r="AZ36" s="174"/>
      <c r="BA36" s="174"/>
      <c r="BB36" s="46"/>
      <c r="BC36" s="47"/>
      <c r="BD36" s="174"/>
      <c r="BE36" s="174"/>
      <c r="BF36" s="174"/>
      <c r="BG36" s="174"/>
      <c r="BH36" s="46"/>
      <c r="BI36" s="47"/>
      <c r="BJ36" s="174"/>
      <c r="BK36" s="174"/>
      <c r="BL36" s="174"/>
      <c r="BM36" s="174"/>
      <c r="BN36" s="46"/>
      <c r="BO36" s="47"/>
      <c r="BP36" s="174"/>
      <c r="BQ36" s="174"/>
      <c r="BR36" s="174"/>
      <c r="BS36" s="174"/>
      <c r="BT36" s="46"/>
      <c r="BU36" s="47"/>
      <c r="BV36" s="174"/>
      <c r="BW36" s="174"/>
      <c r="BX36" s="174"/>
      <c r="BY36" s="174"/>
      <c r="BZ36" s="46"/>
      <c r="CA36" s="47"/>
      <c r="CB36" s="174"/>
      <c r="CC36" s="174"/>
      <c r="CD36" s="174"/>
      <c r="CE36" s="174"/>
      <c r="CF36" s="46"/>
    </row>
    <row r="37" spans="4:96" ht="4.5" customHeight="1" x14ac:dyDescent="0.2">
      <c r="D37" s="70"/>
      <c r="E37" s="48"/>
      <c r="F37" s="48"/>
      <c r="G37" s="48"/>
      <c r="H37" s="48"/>
      <c r="I37" s="48"/>
      <c r="J37" s="48"/>
      <c r="K37" s="48"/>
      <c r="R37" s="47"/>
      <c r="S37" s="46"/>
      <c r="T37" s="174"/>
      <c r="U37" s="174"/>
      <c r="V37" s="174"/>
      <c r="W37" s="174"/>
      <c r="X37" s="47"/>
      <c r="Y37" s="46"/>
      <c r="Z37" s="174"/>
      <c r="AA37" s="174"/>
      <c r="AB37" s="174"/>
      <c r="AC37" s="174"/>
      <c r="AD37" s="47"/>
      <c r="AE37" s="46"/>
      <c r="AF37" s="174"/>
      <c r="AG37" s="174"/>
      <c r="AH37" s="174"/>
      <c r="AI37" s="174"/>
      <c r="AJ37" s="47"/>
      <c r="AK37" s="46"/>
      <c r="AL37" s="174"/>
      <c r="AM37" s="174"/>
      <c r="AN37" s="174"/>
      <c r="AO37" s="174"/>
      <c r="AP37" s="47"/>
      <c r="AQ37" s="46"/>
      <c r="AR37" s="174"/>
      <c r="AS37" s="174"/>
      <c r="AT37" s="174"/>
      <c r="AU37" s="174"/>
      <c r="AV37" s="47"/>
      <c r="AW37" s="46"/>
      <c r="AX37" s="174"/>
      <c r="AY37" s="174"/>
      <c r="AZ37" s="174"/>
      <c r="BA37" s="174"/>
      <c r="BB37" s="47"/>
      <c r="BC37" s="46"/>
      <c r="BD37" s="174"/>
      <c r="BE37" s="174"/>
      <c r="BF37" s="174"/>
      <c r="BG37" s="174"/>
      <c r="BH37" s="47"/>
      <c r="BI37" s="46"/>
      <c r="BJ37" s="174"/>
      <c r="BK37" s="174"/>
      <c r="BL37" s="174"/>
      <c r="BM37" s="174"/>
      <c r="BN37" s="47"/>
      <c r="BO37" s="46"/>
      <c r="BP37" s="174"/>
      <c r="BQ37" s="174"/>
      <c r="BR37" s="174"/>
      <c r="BS37" s="174"/>
      <c r="BT37" s="47"/>
      <c r="BU37" s="46"/>
      <c r="BV37" s="174"/>
      <c r="BW37" s="174"/>
      <c r="BX37" s="174"/>
      <c r="BY37" s="174"/>
      <c r="BZ37" s="47"/>
      <c r="CA37" s="46"/>
      <c r="CB37" s="174"/>
      <c r="CC37" s="174"/>
      <c r="CD37" s="174"/>
      <c r="CE37" s="174"/>
      <c r="CF37" s="47"/>
      <c r="CG37" s="46"/>
      <c r="CH37" s="45"/>
    </row>
    <row r="38" spans="4:96" ht="4.5" customHeight="1" x14ac:dyDescent="0.2">
      <c r="D38" s="48"/>
      <c r="E38" s="48"/>
      <c r="F38" s="48"/>
      <c r="G38" s="48"/>
      <c r="H38" s="48"/>
      <c r="I38" s="48"/>
      <c r="J38" s="48"/>
      <c r="K38" s="48"/>
      <c r="Q38" s="47"/>
      <c r="T38" s="46"/>
      <c r="U38" s="48"/>
      <c r="W38" s="47"/>
      <c r="Z38" s="46"/>
      <c r="AA38" s="48"/>
      <c r="AC38" s="47"/>
      <c r="AF38" s="46"/>
      <c r="AG38" s="48"/>
      <c r="AI38" s="47"/>
      <c r="AL38" s="46"/>
      <c r="AM38" s="48"/>
      <c r="AO38" s="47"/>
      <c r="AR38" s="46"/>
      <c r="AS38" s="48"/>
      <c r="AU38" s="47"/>
      <c r="AX38" s="46"/>
      <c r="AY38" s="48"/>
      <c r="BA38" s="47"/>
      <c r="BD38" s="46"/>
      <c r="BE38" s="48"/>
      <c r="BG38" s="47"/>
      <c r="BJ38" s="46"/>
      <c r="BK38" s="48"/>
      <c r="BM38" s="47"/>
      <c r="BP38" s="46"/>
      <c r="BQ38" s="48"/>
      <c r="BS38" s="47"/>
      <c r="BV38" s="46"/>
      <c r="BW38" s="48"/>
      <c r="BY38" s="47"/>
      <c r="CB38" s="46"/>
      <c r="CC38" s="48"/>
      <c r="CE38" s="47"/>
      <c r="CH38" s="46"/>
      <c r="CI38" s="48"/>
    </row>
    <row r="39" spans="4:96" ht="4.5" customHeight="1" x14ac:dyDescent="0.2">
      <c r="P39" s="47"/>
      <c r="Q39" s="174"/>
      <c r="R39" s="174"/>
      <c r="S39" s="174"/>
      <c r="T39" s="174"/>
      <c r="U39" s="46"/>
      <c r="V39" s="47"/>
      <c r="W39" s="174"/>
      <c r="X39" s="174"/>
      <c r="Y39" s="174"/>
      <c r="Z39" s="174"/>
      <c r="AA39" s="46"/>
      <c r="AB39" s="47"/>
      <c r="AC39" s="174"/>
      <c r="AD39" s="174"/>
      <c r="AE39" s="174"/>
      <c r="AF39" s="174"/>
      <c r="AG39" s="46"/>
      <c r="AH39" s="47"/>
      <c r="AI39" s="174"/>
      <c r="AJ39" s="174"/>
      <c r="AK39" s="174"/>
      <c r="AL39" s="174"/>
      <c r="AM39" s="46"/>
      <c r="AN39" s="47"/>
      <c r="AO39" s="174"/>
      <c r="AP39" s="174"/>
      <c r="AQ39" s="174"/>
      <c r="AR39" s="174"/>
      <c r="AS39" s="46"/>
      <c r="AT39" s="47"/>
      <c r="AU39" s="174"/>
      <c r="AV39" s="174"/>
      <c r="AW39" s="174"/>
      <c r="AX39" s="174"/>
      <c r="AY39" s="46"/>
      <c r="AZ39" s="47"/>
      <c r="BA39" s="174"/>
      <c r="BB39" s="174"/>
      <c r="BC39" s="174"/>
      <c r="BD39" s="174"/>
      <c r="BE39" s="46"/>
      <c r="BF39" s="47"/>
      <c r="BG39" s="174"/>
      <c r="BH39" s="174"/>
      <c r="BI39" s="174"/>
      <c r="BJ39" s="174"/>
      <c r="BK39" s="46"/>
      <c r="BL39" s="47"/>
      <c r="BM39" s="174"/>
      <c r="BN39" s="174"/>
      <c r="BO39" s="174"/>
      <c r="BP39" s="174"/>
      <c r="BQ39" s="46"/>
      <c r="BR39" s="47"/>
      <c r="BS39" s="174"/>
      <c r="BT39" s="174"/>
      <c r="BU39" s="174"/>
      <c r="BV39" s="174"/>
      <c r="BW39" s="46"/>
      <c r="BX39" s="47"/>
      <c r="BY39" s="174"/>
      <c r="BZ39" s="174"/>
      <c r="CA39" s="174"/>
      <c r="CB39" s="174"/>
      <c r="CC39" s="46"/>
      <c r="CD39" s="47"/>
      <c r="CE39" s="174"/>
      <c r="CF39" s="174"/>
      <c r="CG39" s="174"/>
      <c r="CH39" s="174"/>
      <c r="CI39" s="46"/>
    </row>
    <row r="40" spans="4:96" ht="4.5" customHeight="1" x14ac:dyDescent="0.2">
      <c r="O40" s="47"/>
      <c r="P40" s="46"/>
      <c r="Q40" s="174"/>
      <c r="R40" s="174"/>
      <c r="S40" s="174"/>
      <c r="T40" s="174"/>
      <c r="U40" s="47"/>
      <c r="V40" s="46"/>
      <c r="W40" s="174"/>
      <c r="X40" s="174"/>
      <c r="Y40" s="174"/>
      <c r="Z40" s="174"/>
      <c r="AA40" s="47"/>
      <c r="AB40" s="46"/>
      <c r="AC40" s="174"/>
      <c r="AD40" s="174"/>
      <c r="AE40" s="174"/>
      <c r="AF40" s="174"/>
      <c r="AG40" s="47"/>
      <c r="AH40" s="46"/>
      <c r="AI40" s="174"/>
      <c r="AJ40" s="174"/>
      <c r="AK40" s="174"/>
      <c r="AL40" s="174"/>
      <c r="AM40" s="47"/>
      <c r="AN40" s="46"/>
      <c r="AO40" s="174"/>
      <c r="AP40" s="174"/>
      <c r="AQ40" s="174"/>
      <c r="AR40" s="174"/>
      <c r="AS40" s="47"/>
      <c r="AT40" s="46"/>
      <c r="AU40" s="174"/>
      <c r="AV40" s="174"/>
      <c r="AW40" s="174"/>
      <c r="AX40" s="174"/>
      <c r="AY40" s="47"/>
      <c r="AZ40" s="46"/>
      <c r="BA40" s="174"/>
      <c r="BB40" s="174"/>
      <c r="BC40" s="174"/>
      <c r="BD40" s="174"/>
      <c r="BE40" s="47"/>
      <c r="BF40" s="46"/>
      <c r="BG40" s="174"/>
      <c r="BH40" s="174"/>
      <c r="BI40" s="174"/>
      <c r="BJ40" s="174"/>
      <c r="BK40" s="47"/>
      <c r="BL40" s="46"/>
      <c r="BM40" s="174"/>
      <c r="BN40" s="174"/>
      <c r="BO40" s="174"/>
      <c r="BP40" s="174"/>
      <c r="BQ40" s="47"/>
      <c r="BR40" s="46"/>
      <c r="BS40" s="174"/>
      <c r="BT40" s="174"/>
      <c r="BU40" s="174"/>
      <c r="BV40" s="174"/>
      <c r="BW40" s="47"/>
      <c r="BX40" s="46"/>
      <c r="BY40" s="174"/>
      <c r="BZ40" s="174"/>
      <c r="CA40" s="174"/>
      <c r="CB40" s="174"/>
      <c r="CC40" s="47"/>
      <c r="CD40" s="46"/>
      <c r="CE40" s="174"/>
      <c r="CF40" s="174"/>
      <c r="CG40" s="174"/>
      <c r="CH40" s="174"/>
      <c r="CI40" s="47"/>
      <c r="CJ40" s="46"/>
      <c r="CK40" s="45"/>
    </row>
    <row r="41" spans="4:96" ht="4.5" customHeight="1" x14ac:dyDescent="0.2">
      <c r="N41" s="47"/>
      <c r="Q41" s="46"/>
      <c r="R41" s="48"/>
      <c r="T41" s="47"/>
      <c r="W41" s="46"/>
      <c r="X41" s="48"/>
      <c r="Z41" s="47"/>
      <c r="AC41" s="46"/>
      <c r="AD41" s="48"/>
      <c r="AF41" s="47"/>
      <c r="AI41" s="46"/>
      <c r="AJ41" s="48"/>
      <c r="AL41" s="47"/>
      <c r="AO41" s="46"/>
      <c r="AP41" s="48"/>
      <c r="AR41" s="47"/>
      <c r="AU41" s="46"/>
      <c r="AV41" s="48"/>
      <c r="AX41" s="47"/>
      <c r="BA41" s="46"/>
      <c r="BB41" s="48"/>
      <c r="BD41" s="47"/>
      <c r="BG41" s="46"/>
      <c r="BH41" s="48"/>
      <c r="BJ41" s="47"/>
      <c r="BM41" s="46"/>
      <c r="BN41" s="48"/>
      <c r="BP41" s="47"/>
      <c r="BS41" s="46"/>
      <c r="BT41" s="48"/>
      <c r="BV41" s="47"/>
      <c r="BY41" s="46"/>
      <c r="BZ41" s="48"/>
      <c r="CB41" s="47"/>
      <c r="CE41" s="46"/>
      <c r="CF41" s="48"/>
      <c r="CH41" s="47"/>
      <c r="CK41" s="46"/>
      <c r="CL41" s="48"/>
    </row>
    <row r="42" spans="4:96" ht="4.5" customHeight="1" x14ac:dyDescent="0.2">
      <c r="M42" s="47"/>
      <c r="N42" s="174"/>
      <c r="O42" s="174"/>
      <c r="P42" s="174"/>
      <c r="Q42" s="174"/>
      <c r="R42" s="46"/>
      <c r="S42" s="47"/>
      <c r="T42" s="174"/>
      <c r="U42" s="174"/>
      <c r="V42" s="174"/>
      <c r="W42" s="174"/>
      <c r="X42" s="46"/>
      <c r="Y42" s="47"/>
      <c r="Z42" s="174" t="s">
        <v>119</v>
      </c>
      <c r="AA42" s="174"/>
      <c r="AB42" s="174"/>
      <c r="AC42" s="174"/>
      <c r="AD42" s="46"/>
      <c r="AE42" s="47"/>
      <c r="AF42" s="174"/>
      <c r="AG42" s="174"/>
      <c r="AH42" s="174"/>
      <c r="AI42" s="174"/>
      <c r="AJ42" s="46"/>
      <c r="AK42" s="47"/>
      <c r="AL42" s="174"/>
      <c r="AM42" s="174"/>
      <c r="AN42" s="174"/>
      <c r="AO42" s="174"/>
      <c r="AP42" s="46"/>
      <c r="AQ42" s="47"/>
      <c r="AR42" s="174"/>
      <c r="AS42" s="174"/>
      <c r="AT42" s="174"/>
      <c r="AU42" s="174"/>
      <c r="AV42" s="46"/>
      <c r="AW42" s="47"/>
      <c r="AX42" s="174"/>
      <c r="AY42" s="174"/>
      <c r="AZ42" s="174"/>
      <c r="BA42" s="174"/>
      <c r="BB42" s="46"/>
      <c r="BC42" s="47"/>
      <c r="BD42" s="174"/>
      <c r="BE42" s="174"/>
      <c r="BF42" s="174"/>
      <c r="BG42" s="174"/>
      <c r="BH42" s="46"/>
      <c r="BI42" s="47"/>
      <c r="BJ42" s="174"/>
      <c r="BK42" s="174"/>
      <c r="BL42" s="174"/>
      <c r="BM42" s="174"/>
      <c r="BN42" s="46"/>
      <c r="BO42" s="47"/>
      <c r="BP42" s="174"/>
      <c r="BQ42" s="174"/>
      <c r="BR42" s="174"/>
      <c r="BS42" s="174"/>
      <c r="BT42" s="46"/>
      <c r="BU42" s="47"/>
      <c r="BV42" s="174"/>
      <c r="BW42" s="174"/>
      <c r="BX42" s="174"/>
      <c r="BY42" s="174"/>
      <c r="BZ42" s="46"/>
      <c r="CA42" s="47"/>
      <c r="CB42" s="174"/>
      <c r="CC42" s="174"/>
      <c r="CD42" s="174"/>
      <c r="CE42" s="174"/>
      <c r="CF42" s="46"/>
      <c r="CG42" s="47"/>
      <c r="CH42" s="174"/>
      <c r="CI42" s="174"/>
      <c r="CJ42" s="174"/>
      <c r="CK42" s="174"/>
      <c r="CL42" s="46"/>
    </row>
    <row r="43" spans="4:96" ht="4.5" customHeight="1" x14ac:dyDescent="0.2">
      <c r="L43" s="47"/>
      <c r="M43" s="46"/>
      <c r="N43" s="174"/>
      <c r="O43" s="174"/>
      <c r="P43" s="174"/>
      <c r="Q43" s="174"/>
      <c r="R43" s="47"/>
      <c r="S43" s="46"/>
      <c r="T43" s="174"/>
      <c r="U43" s="174"/>
      <c r="V43" s="174"/>
      <c r="W43" s="174"/>
      <c r="X43" s="47"/>
      <c r="Y43" s="46"/>
      <c r="Z43" s="174"/>
      <c r="AA43" s="174"/>
      <c r="AB43" s="174"/>
      <c r="AC43" s="174"/>
      <c r="AD43" s="47"/>
      <c r="AE43" s="46"/>
      <c r="AF43" s="174"/>
      <c r="AG43" s="174"/>
      <c r="AH43" s="174"/>
      <c r="AI43" s="174"/>
      <c r="AJ43" s="47"/>
      <c r="AK43" s="46"/>
      <c r="AL43" s="174"/>
      <c r="AM43" s="174"/>
      <c r="AN43" s="174"/>
      <c r="AO43" s="174"/>
      <c r="AP43" s="47"/>
      <c r="AQ43" s="46"/>
      <c r="AR43" s="174"/>
      <c r="AS43" s="174"/>
      <c r="AT43" s="174"/>
      <c r="AU43" s="174"/>
      <c r="AV43" s="47"/>
      <c r="AW43" s="46"/>
      <c r="AX43" s="174"/>
      <c r="AY43" s="174"/>
      <c r="AZ43" s="174"/>
      <c r="BA43" s="174"/>
      <c r="BB43" s="47"/>
      <c r="BC43" s="46"/>
      <c r="BD43" s="174"/>
      <c r="BE43" s="174"/>
      <c r="BF43" s="174"/>
      <c r="BG43" s="174"/>
      <c r="BH43" s="47"/>
      <c r="BI43" s="46"/>
      <c r="BJ43" s="174"/>
      <c r="BK43" s="174"/>
      <c r="BL43" s="174"/>
      <c r="BM43" s="174"/>
      <c r="BN43" s="47"/>
      <c r="BO43" s="46"/>
      <c r="BP43" s="174"/>
      <c r="BQ43" s="174"/>
      <c r="BR43" s="174"/>
      <c r="BS43" s="174"/>
      <c r="BT43" s="47"/>
      <c r="BU43" s="46"/>
      <c r="BV43" s="174"/>
      <c r="BW43" s="174"/>
      <c r="BX43" s="174"/>
      <c r="BY43" s="174"/>
      <c r="BZ43" s="47"/>
      <c r="CA43" s="46"/>
      <c r="CB43" s="174"/>
      <c r="CC43" s="174"/>
      <c r="CD43" s="174"/>
      <c r="CE43" s="174"/>
      <c r="CF43" s="47"/>
      <c r="CG43" s="46"/>
      <c r="CH43" s="174"/>
      <c r="CI43" s="174"/>
      <c r="CJ43" s="174"/>
      <c r="CK43" s="174"/>
      <c r="CL43" s="47"/>
      <c r="CM43" s="46"/>
      <c r="CN43" s="45"/>
    </row>
    <row r="44" spans="4:96" ht="4.5" customHeight="1" x14ac:dyDescent="0.2">
      <c r="K44" s="47"/>
      <c r="N44" s="46"/>
      <c r="O44" s="48"/>
      <c r="Q44" s="47"/>
      <c r="T44" s="46"/>
      <c r="U44" s="48"/>
      <c r="W44" s="47"/>
      <c r="Z44" s="46"/>
      <c r="AA44" s="48"/>
      <c r="AC44" s="47"/>
      <c r="AF44" s="46"/>
      <c r="AG44" s="48"/>
      <c r="AI44" s="47"/>
      <c r="AL44" s="46"/>
      <c r="AM44" s="48"/>
      <c r="AO44" s="47"/>
      <c r="AR44" s="46"/>
      <c r="AS44" s="48"/>
      <c r="AU44" s="47"/>
      <c r="AX44" s="46"/>
      <c r="AY44" s="48"/>
      <c r="BA44" s="47"/>
      <c r="BD44" s="46"/>
      <c r="BE44" s="48"/>
      <c r="BG44" s="47"/>
      <c r="BJ44" s="46"/>
      <c r="BK44" s="48"/>
      <c r="BM44" s="47"/>
      <c r="BP44" s="46"/>
      <c r="BQ44" s="48"/>
      <c r="BS44" s="47"/>
      <c r="BV44" s="46"/>
      <c r="BW44" s="48"/>
      <c r="BY44" s="47"/>
      <c r="CB44" s="46"/>
      <c r="CC44" s="48"/>
      <c r="CE44" s="47"/>
      <c r="CH44" s="46"/>
      <c r="CI44" s="48"/>
      <c r="CK44" s="47"/>
      <c r="CN44" s="46"/>
      <c r="CO44" s="48"/>
    </row>
    <row r="45" spans="4:96" ht="4.5" customHeight="1" x14ac:dyDescent="0.2">
      <c r="J45" s="47"/>
      <c r="K45" s="174"/>
      <c r="L45" s="174"/>
      <c r="M45" s="174"/>
      <c r="N45" s="174"/>
      <c r="O45" s="46"/>
      <c r="P45" s="47"/>
      <c r="Q45" s="174"/>
      <c r="R45" s="174"/>
      <c r="S45" s="174"/>
      <c r="T45" s="174"/>
      <c r="U45" s="46"/>
      <c r="V45" s="47"/>
      <c r="W45" s="174"/>
      <c r="X45" s="174"/>
      <c r="Y45" s="174"/>
      <c r="Z45" s="174"/>
      <c r="AA45" s="46"/>
      <c r="AB45" s="47"/>
      <c r="AC45" s="174" t="s">
        <v>116</v>
      </c>
      <c r="AD45" s="174"/>
      <c r="AE45" s="174"/>
      <c r="AF45" s="174"/>
      <c r="AG45" s="46"/>
      <c r="AH45" s="47"/>
      <c r="AI45" s="174"/>
      <c r="AJ45" s="174"/>
      <c r="AK45" s="174"/>
      <c r="AL45" s="174"/>
      <c r="AM45" s="46"/>
      <c r="AN45" s="47"/>
      <c r="AO45" s="174"/>
      <c r="AP45" s="174"/>
      <c r="AQ45" s="174"/>
      <c r="AR45" s="174"/>
      <c r="AS45" s="46"/>
      <c r="AT45" s="47"/>
      <c r="AU45" s="174"/>
      <c r="AV45" s="174"/>
      <c r="AW45" s="174"/>
      <c r="AX45" s="174"/>
      <c r="AY45" s="46"/>
      <c r="AZ45" s="47"/>
      <c r="BA45" s="174"/>
      <c r="BB45" s="174"/>
      <c r="BC45" s="174"/>
      <c r="BD45" s="174"/>
      <c r="BE45" s="46"/>
      <c r="BF45" s="47"/>
      <c r="BG45" s="174"/>
      <c r="BH45" s="174"/>
      <c r="BI45" s="174"/>
      <c r="BJ45" s="174"/>
      <c r="BK45" s="46"/>
      <c r="BL45" s="47"/>
      <c r="BM45" s="174"/>
      <c r="BN45" s="174"/>
      <c r="BO45" s="174"/>
      <c r="BP45" s="174"/>
      <c r="BQ45" s="46"/>
      <c r="BR45" s="47"/>
      <c r="BS45" s="174"/>
      <c r="BT45" s="174"/>
      <c r="BU45" s="174"/>
      <c r="BV45" s="174"/>
      <c r="BW45" s="46"/>
      <c r="BX45" s="47"/>
      <c r="BY45" s="174"/>
      <c r="BZ45" s="174"/>
      <c r="CA45" s="174"/>
      <c r="CB45" s="174"/>
      <c r="CC45" s="46"/>
      <c r="CD45" s="47"/>
      <c r="CE45" s="174"/>
      <c r="CF45" s="174"/>
      <c r="CG45" s="174"/>
      <c r="CH45" s="174"/>
      <c r="CI45" s="46"/>
      <c r="CJ45" s="47"/>
      <c r="CK45" s="174"/>
      <c r="CL45" s="174"/>
      <c r="CM45" s="174"/>
      <c r="CN45" s="174"/>
      <c r="CO45" s="46"/>
    </row>
    <row r="46" spans="4:96" ht="4.5" customHeight="1" x14ac:dyDescent="0.2">
      <c r="I46" s="47"/>
      <c r="J46" s="46"/>
      <c r="K46" s="174"/>
      <c r="L46" s="174"/>
      <c r="M46" s="174"/>
      <c r="N46" s="174"/>
      <c r="O46" s="47"/>
      <c r="P46" s="46"/>
      <c r="Q46" s="174"/>
      <c r="R46" s="174"/>
      <c r="S46" s="174"/>
      <c r="T46" s="174"/>
      <c r="U46" s="47"/>
      <c r="V46" s="46"/>
      <c r="W46" s="174"/>
      <c r="X46" s="174"/>
      <c r="Y46" s="174"/>
      <c r="Z46" s="174"/>
      <c r="AA46" s="47"/>
      <c r="AB46" s="46"/>
      <c r="AC46" s="174"/>
      <c r="AD46" s="174"/>
      <c r="AE46" s="174"/>
      <c r="AF46" s="174"/>
      <c r="AG46" s="47"/>
      <c r="AH46" s="46"/>
      <c r="AI46" s="174"/>
      <c r="AJ46" s="174"/>
      <c r="AK46" s="174"/>
      <c r="AL46" s="174"/>
      <c r="AM46" s="47"/>
      <c r="AN46" s="46"/>
      <c r="AO46" s="174"/>
      <c r="AP46" s="174"/>
      <c r="AQ46" s="174"/>
      <c r="AR46" s="174"/>
      <c r="AS46" s="47"/>
      <c r="AT46" s="46"/>
      <c r="AU46" s="174"/>
      <c r="AV46" s="174"/>
      <c r="AW46" s="174"/>
      <c r="AX46" s="174"/>
      <c r="AY46" s="47"/>
      <c r="AZ46" s="46"/>
      <c r="BA46" s="174"/>
      <c r="BB46" s="174"/>
      <c r="BC46" s="174"/>
      <c r="BD46" s="174"/>
      <c r="BE46" s="47"/>
      <c r="BF46" s="46"/>
      <c r="BG46" s="174"/>
      <c r="BH46" s="174"/>
      <c r="BI46" s="174"/>
      <c r="BJ46" s="174"/>
      <c r="BK46" s="47"/>
      <c r="BL46" s="46"/>
      <c r="BM46" s="174"/>
      <c r="BN46" s="174"/>
      <c r="BO46" s="174"/>
      <c r="BP46" s="174"/>
      <c r="BQ46" s="47"/>
      <c r="BR46" s="46"/>
      <c r="BS46" s="174"/>
      <c r="BT46" s="174"/>
      <c r="BU46" s="174"/>
      <c r="BV46" s="174"/>
      <c r="BW46" s="47"/>
      <c r="BX46" s="46"/>
      <c r="BY46" s="174"/>
      <c r="BZ46" s="174"/>
      <c r="CA46" s="174"/>
      <c r="CB46" s="174"/>
      <c r="CC46" s="47"/>
      <c r="CD46" s="46"/>
      <c r="CE46" s="174"/>
      <c r="CF46" s="174"/>
      <c r="CG46" s="174"/>
      <c r="CH46" s="174"/>
      <c r="CI46" s="47"/>
      <c r="CJ46" s="46"/>
      <c r="CK46" s="174"/>
      <c r="CL46" s="174"/>
      <c r="CM46" s="174"/>
      <c r="CN46" s="174"/>
      <c r="CO46" s="47"/>
      <c r="CP46" s="46"/>
    </row>
    <row r="47" spans="4:96" ht="4.5" customHeight="1" x14ac:dyDescent="0.2">
      <c r="H47" s="47"/>
      <c r="K47" s="46"/>
      <c r="L47" s="48"/>
      <c r="N47" s="47"/>
      <c r="Q47" s="46"/>
      <c r="R47" s="48"/>
      <c r="T47" s="47"/>
      <c r="W47" s="46"/>
      <c r="X47" s="48"/>
      <c r="Z47" s="47"/>
      <c r="AC47" s="46"/>
      <c r="AD47" s="48"/>
      <c r="AF47" s="47"/>
      <c r="AI47" s="46"/>
      <c r="AJ47" s="48"/>
      <c r="AL47" s="47"/>
      <c r="AO47" s="46"/>
      <c r="AP47" s="48"/>
      <c r="AR47" s="47"/>
      <c r="AU47" s="46"/>
      <c r="AV47" s="48"/>
      <c r="AX47" s="47"/>
      <c r="BA47" s="46"/>
      <c r="BB47" s="48"/>
      <c r="BD47" s="47"/>
      <c r="BG47" s="46"/>
      <c r="BH47" s="48"/>
      <c r="BJ47" s="47"/>
      <c r="BM47" s="46"/>
      <c r="BN47" s="48"/>
      <c r="BP47" s="47"/>
      <c r="BS47" s="46"/>
      <c r="BT47" s="48"/>
      <c r="BV47" s="47"/>
      <c r="BY47" s="46"/>
      <c r="BZ47" s="48"/>
      <c r="CB47" s="47"/>
      <c r="CE47" s="46"/>
      <c r="CF47" s="48"/>
      <c r="CH47" s="47"/>
      <c r="CK47" s="46"/>
      <c r="CL47" s="48"/>
      <c r="CN47" s="47"/>
      <c r="CQ47" s="46"/>
    </row>
    <row r="48" spans="4:96" ht="4.5" customHeight="1" thickBot="1" x14ac:dyDescent="0.25">
      <c r="G48" s="47"/>
      <c r="L48" s="46"/>
      <c r="M48" s="47"/>
      <c r="R48" s="46"/>
      <c r="S48" s="47"/>
      <c r="X48" s="46"/>
      <c r="Y48" s="47"/>
      <c r="AD48" s="46"/>
      <c r="AE48" s="47"/>
      <c r="AJ48" s="46"/>
      <c r="AK48" s="47"/>
      <c r="AP48" s="46"/>
      <c r="AQ48" s="47"/>
      <c r="AV48" s="46"/>
      <c r="AW48" s="47"/>
      <c r="BB48" s="46"/>
      <c r="BC48" s="47"/>
      <c r="BH48" s="46"/>
      <c r="BI48" s="47"/>
      <c r="BN48" s="46"/>
      <c r="BO48" s="47"/>
      <c r="BT48" s="46"/>
      <c r="BU48" s="47"/>
      <c r="BZ48" s="46"/>
      <c r="CA48" s="47"/>
      <c r="CF48" s="46"/>
      <c r="CG48" s="47"/>
      <c r="CL48" s="46"/>
      <c r="CM48" s="47"/>
      <c r="CR48" s="46"/>
    </row>
    <row r="49" spans="2:96" ht="16" thickBot="1" x14ac:dyDescent="0.25">
      <c r="F49" t="s">
        <v>125</v>
      </c>
      <c r="G49" s="173">
        <v>1</v>
      </c>
      <c r="H49" s="86"/>
      <c r="I49" s="86"/>
      <c r="J49" s="86"/>
      <c r="K49" s="86"/>
      <c r="L49" s="86"/>
      <c r="M49" s="86">
        <v>2</v>
      </c>
      <c r="N49" s="86"/>
      <c r="O49" s="86"/>
      <c r="P49" s="86"/>
      <c r="Q49" s="86"/>
      <c r="R49" s="86"/>
      <c r="S49" s="86">
        <v>3</v>
      </c>
      <c r="T49" s="86"/>
      <c r="U49" s="86"/>
      <c r="V49" s="86"/>
      <c r="W49" s="86"/>
      <c r="X49" s="86"/>
      <c r="Y49" s="86">
        <v>4</v>
      </c>
      <c r="Z49" s="86"/>
      <c r="AA49" s="86"/>
      <c r="AB49" s="86"/>
      <c r="AC49" s="86"/>
      <c r="AD49" s="86"/>
      <c r="AE49" s="86">
        <v>5</v>
      </c>
      <c r="AF49" s="86"/>
      <c r="AG49" s="86"/>
      <c r="AH49" s="86"/>
      <c r="AI49" s="86"/>
      <c r="AJ49" s="86"/>
      <c r="AK49" s="86">
        <v>6</v>
      </c>
      <c r="AL49" s="86"/>
      <c r="AM49" s="86"/>
      <c r="AN49" s="86"/>
      <c r="AO49" s="86"/>
      <c r="AP49" s="86"/>
      <c r="AQ49" s="86">
        <v>7</v>
      </c>
      <c r="AR49" s="86"/>
      <c r="AS49" s="86"/>
      <c r="AT49" s="86"/>
      <c r="AU49" s="86"/>
      <c r="AV49" s="86"/>
      <c r="AW49" s="86">
        <v>8</v>
      </c>
      <c r="AX49" s="86"/>
      <c r="AY49" s="86"/>
      <c r="AZ49" s="86"/>
      <c r="BA49" s="86"/>
      <c r="BB49" s="86"/>
      <c r="BC49" s="86">
        <v>9</v>
      </c>
      <c r="BD49" s="86"/>
      <c r="BE49" s="86"/>
      <c r="BF49" s="86"/>
      <c r="BG49" s="86"/>
      <c r="BH49" s="86"/>
      <c r="BI49" s="86">
        <v>10</v>
      </c>
      <c r="BJ49" s="86"/>
      <c r="BK49" s="86"/>
      <c r="BL49" s="86"/>
      <c r="BM49" s="86"/>
      <c r="BN49" s="86"/>
      <c r="BO49" s="86">
        <v>11</v>
      </c>
      <c r="BP49" s="86"/>
      <c r="BQ49" s="86"/>
      <c r="BR49" s="86"/>
      <c r="BS49" s="86"/>
      <c r="BT49" s="86"/>
      <c r="BU49" s="86">
        <v>12</v>
      </c>
      <c r="BV49" s="86"/>
      <c r="BW49" s="86"/>
      <c r="BX49" s="86"/>
      <c r="BY49" s="86"/>
      <c r="BZ49" s="86"/>
      <c r="CA49" s="86">
        <v>13</v>
      </c>
      <c r="CB49" s="86"/>
      <c r="CC49" s="86"/>
      <c r="CD49" s="86"/>
      <c r="CE49" s="86"/>
      <c r="CF49" s="86"/>
      <c r="CG49" s="86">
        <v>14</v>
      </c>
      <c r="CH49" s="86"/>
      <c r="CI49" s="86"/>
      <c r="CJ49" s="86"/>
      <c r="CK49" s="86"/>
      <c r="CL49" s="86"/>
      <c r="CM49" s="86">
        <v>15</v>
      </c>
      <c r="CN49" s="86"/>
      <c r="CO49" s="86"/>
      <c r="CP49" s="86"/>
      <c r="CQ49" s="86"/>
      <c r="CR49" s="87"/>
    </row>
    <row r="50" spans="2:96" ht="19" thickBot="1" x14ac:dyDescent="0.25">
      <c r="E50" s="109" t="s">
        <v>120</v>
      </c>
      <c r="F50" s="198"/>
      <c r="G50" s="175" t="s">
        <v>123</v>
      </c>
      <c r="H50" s="171"/>
      <c r="I50" s="171"/>
      <c r="J50" s="171"/>
      <c r="K50" s="171"/>
      <c r="L50" s="171"/>
      <c r="M50" s="171" t="s">
        <v>123</v>
      </c>
      <c r="N50" s="171"/>
      <c r="O50" s="171"/>
      <c r="P50" s="171"/>
      <c r="Q50" s="171"/>
      <c r="R50" s="171"/>
      <c r="S50" s="171" t="s">
        <v>118</v>
      </c>
      <c r="T50" s="171"/>
      <c r="U50" s="171"/>
      <c r="V50" s="171"/>
      <c r="W50" s="171"/>
      <c r="X50" s="171"/>
      <c r="Y50" s="171" t="s">
        <v>118</v>
      </c>
      <c r="Z50" s="171"/>
      <c r="AA50" s="171"/>
      <c r="AB50" s="171"/>
      <c r="AC50" s="171"/>
      <c r="AD50" s="171"/>
      <c r="AE50" s="171" t="s">
        <v>118</v>
      </c>
      <c r="AF50" s="171"/>
      <c r="AG50" s="171"/>
      <c r="AH50" s="171"/>
      <c r="AI50" s="171"/>
      <c r="AJ50" s="171"/>
      <c r="AK50" s="171" t="s">
        <v>118</v>
      </c>
      <c r="AL50" s="171"/>
      <c r="AM50" s="171"/>
      <c r="AN50" s="171"/>
      <c r="AO50" s="171"/>
      <c r="AP50" s="171"/>
      <c r="AQ50" s="171" t="s">
        <v>118</v>
      </c>
      <c r="AR50" s="171"/>
      <c r="AS50" s="171"/>
      <c r="AT50" s="171"/>
      <c r="AU50" s="171"/>
      <c r="AV50" s="171"/>
      <c r="AW50" s="171" t="s">
        <v>118</v>
      </c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2"/>
    </row>
    <row r="51" spans="2:96" ht="57" customHeight="1" x14ac:dyDescent="0.2">
      <c r="B51" s="167" t="s">
        <v>127</v>
      </c>
      <c r="C51" s="185" t="s">
        <v>122</v>
      </c>
      <c r="D51" s="185" t="s">
        <v>121</v>
      </c>
      <c r="E51" s="64"/>
      <c r="F51" s="65" t="s">
        <v>151</v>
      </c>
      <c r="G51" s="196" t="s">
        <v>183</v>
      </c>
      <c r="H51" s="161"/>
      <c r="I51" s="161"/>
      <c r="J51" s="161"/>
      <c r="K51" s="161"/>
      <c r="L51" s="161"/>
      <c r="M51" s="161" t="s">
        <v>184</v>
      </c>
      <c r="N51" s="161"/>
      <c r="O51" s="161"/>
      <c r="P51" s="161"/>
      <c r="Q51" s="161"/>
      <c r="R51" s="161"/>
      <c r="S51" s="161" t="s">
        <v>185</v>
      </c>
      <c r="T51" s="161"/>
      <c r="U51" s="161"/>
      <c r="V51" s="161"/>
      <c r="W51" s="161"/>
      <c r="X51" s="161"/>
      <c r="Y51" s="161" t="s">
        <v>186</v>
      </c>
      <c r="Z51" s="161"/>
      <c r="AA51" s="161"/>
      <c r="AB51" s="161"/>
      <c r="AC51" s="161"/>
      <c r="AD51" s="161"/>
      <c r="AE51" s="161" t="s">
        <v>187</v>
      </c>
      <c r="AF51" s="161"/>
      <c r="AG51" s="161"/>
      <c r="AH51" s="161"/>
      <c r="AI51" s="161"/>
      <c r="AJ51" s="161"/>
      <c r="AK51" s="161" t="s">
        <v>188</v>
      </c>
      <c r="AL51" s="161"/>
      <c r="AM51" s="161"/>
      <c r="AN51" s="161"/>
      <c r="AO51" s="161"/>
      <c r="AP51" s="161"/>
      <c r="AQ51" s="161" t="s">
        <v>190</v>
      </c>
      <c r="AR51" s="161"/>
      <c r="AS51" s="161"/>
      <c r="AT51" s="161"/>
      <c r="AU51" s="161"/>
      <c r="AV51" s="161"/>
      <c r="AW51" s="179" t="s">
        <v>189</v>
      </c>
      <c r="AX51" s="180"/>
      <c r="AY51" s="180"/>
      <c r="AZ51" s="180"/>
      <c r="BA51" s="180"/>
      <c r="BB51" s="181"/>
      <c r="BC51" s="161" t="s">
        <v>203</v>
      </c>
      <c r="BD51" s="161"/>
      <c r="BE51" s="161"/>
      <c r="BF51" s="161"/>
      <c r="BG51" s="161"/>
      <c r="BH51" s="161"/>
      <c r="BI51" s="161" t="s">
        <v>204</v>
      </c>
      <c r="BJ51" s="161"/>
      <c r="BK51" s="161"/>
      <c r="BL51" s="161"/>
      <c r="BM51" s="161"/>
      <c r="BN51" s="161"/>
      <c r="BO51" s="161" t="s">
        <v>205</v>
      </c>
      <c r="BP51" s="161"/>
      <c r="BQ51" s="161"/>
      <c r="BR51" s="161"/>
      <c r="BS51" s="161"/>
      <c r="BT51" s="161"/>
      <c r="BU51" s="161" t="s">
        <v>206</v>
      </c>
      <c r="BV51" s="161"/>
      <c r="BW51" s="161"/>
      <c r="BX51" s="161"/>
      <c r="BY51" s="161"/>
      <c r="BZ51" s="161"/>
      <c r="CA51" s="161" t="s">
        <v>207</v>
      </c>
      <c r="CB51" s="161"/>
      <c r="CC51" s="161"/>
      <c r="CD51" s="161"/>
      <c r="CE51" s="161"/>
      <c r="CF51" s="161"/>
      <c r="CG51" s="161" t="s">
        <v>208</v>
      </c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2"/>
    </row>
    <row r="52" spans="2:96" ht="56.25" customHeight="1" thickBot="1" x14ac:dyDescent="0.25">
      <c r="B52" s="168"/>
      <c r="C52" s="186"/>
      <c r="D52" s="186"/>
      <c r="E52" s="50" t="s">
        <v>152</v>
      </c>
      <c r="F52" s="66"/>
      <c r="G52" s="197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82"/>
      <c r="AX52" s="183"/>
      <c r="AY52" s="183"/>
      <c r="AZ52" s="183"/>
      <c r="BA52" s="183"/>
      <c r="BB52" s="184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4"/>
    </row>
    <row r="53" spans="2:96" ht="18" x14ac:dyDescent="0.2">
      <c r="B53" s="81">
        <v>1</v>
      </c>
      <c r="C53" s="82">
        <f>IF(D53=0,"",D53/SUM(D$53:D$67)*100)</f>
        <v>16.393442622950818</v>
      </c>
      <c r="D53" s="58">
        <v>10</v>
      </c>
      <c r="E53" s="194" t="str">
        <f>'QFD Parts'!G$51</f>
        <v>Staves</v>
      </c>
      <c r="F53" s="195"/>
      <c r="G53" s="117" t="s">
        <v>131</v>
      </c>
      <c r="H53" s="125"/>
      <c r="I53" s="125"/>
      <c r="J53" s="125"/>
      <c r="K53" s="125"/>
      <c r="L53" s="125"/>
      <c r="M53" s="125" t="s">
        <v>131</v>
      </c>
      <c r="N53" s="125"/>
      <c r="O53" s="125"/>
      <c r="P53" s="125"/>
      <c r="Q53" s="125"/>
      <c r="R53" s="125"/>
      <c r="S53" s="125" t="s">
        <v>131</v>
      </c>
      <c r="T53" s="125"/>
      <c r="U53" s="125"/>
      <c r="V53" s="125"/>
      <c r="W53" s="125"/>
      <c r="X53" s="125"/>
      <c r="Y53" s="125" t="s">
        <v>124</v>
      </c>
      <c r="Z53" s="125"/>
      <c r="AA53" s="125"/>
      <c r="AB53" s="125"/>
      <c r="AC53" s="125"/>
      <c r="AD53" s="125"/>
      <c r="AE53" s="125" t="s">
        <v>132</v>
      </c>
      <c r="AF53" s="125"/>
      <c r="AG53" s="125"/>
      <c r="AH53" s="125"/>
      <c r="AI53" s="125"/>
      <c r="AJ53" s="125"/>
      <c r="AK53" s="125" t="s">
        <v>131</v>
      </c>
      <c r="AL53" s="125"/>
      <c r="AM53" s="125"/>
      <c r="AN53" s="125"/>
      <c r="AO53" s="125"/>
      <c r="AP53" s="125"/>
      <c r="AQ53" s="125" t="s">
        <v>132</v>
      </c>
      <c r="AR53" s="125"/>
      <c r="AS53" s="125"/>
      <c r="AT53" s="125"/>
      <c r="AU53" s="125"/>
      <c r="AV53" s="125"/>
      <c r="AW53" s="158" t="s">
        <v>131</v>
      </c>
      <c r="AX53" s="159"/>
      <c r="AY53" s="159"/>
      <c r="AZ53" s="159"/>
      <c r="BA53" s="159"/>
      <c r="BB53" s="160"/>
      <c r="BC53" s="125" t="s">
        <v>132</v>
      </c>
      <c r="BD53" s="125"/>
      <c r="BE53" s="125"/>
      <c r="BF53" s="125"/>
      <c r="BG53" s="125"/>
      <c r="BH53" s="125"/>
      <c r="BI53" s="125" t="s">
        <v>132</v>
      </c>
      <c r="BJ53" s="125"/>
      <c r="BK53" s="125"/>
      <c r="BL53" s="125"/>
      <c r="BM53" s="125"/>
      <c r="BN53" s="125"/>
      <c r="BO53" s="125" t="s">
        <v>131</v>
      </c>
      <c r="BP53" s="125"/>
      <c r="BQ53" s="125"/>
      <c r="BR53" s="125"/>
      <c r="BS53" s="125"/>
      <c r="BT53" s="125"/>
      <c r="BU53" s="125" t="s">
        <v>131</v>
      </c>
      <c r="BV53" s="125"/>
      <c r="BW53" s="125"/>
      <c r="BX53" s="125"/>
      <c r="BY53" s="125"/>
      <c r="BZ53" s="125"/>
      <c r="CA53" s="125" t="s">
        <v>132</v>
      </c>
      <c r="CB53" s="125"/>
      <c r="CC53" s="125"/>
      <c r="CD53" s="125"/>
      <c r="CE53" s="125"/>
      <c r="CF53" s="125"/>
      <c r="CG53" s="125" t="s">
        <v>131</v>
      </c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53"/>
    </row>
    <row r="54" spans="2:96" ht="18" x14ac:dyDescent="0.2">
      <c r="B54" s="52">
        <v>2</v>
      </c>
      <c r="C54" s="62">
        <f t="shared" ref="C54:C67" si="0">IF(D54=0,"",D54/SUM(D$53:D$67)*100)</f>
        <v>16.393442622950818</v>
      </c>
      <c r="D54" s="59">
        <v>10</v>
      </c>
      <c r="E54" s="192" t="str">
        <f>'QFD Parts'!M$51</f>
        <v>Hoops</v>
      </c>
      <c r="F54" s="193"/>
      <c r="G54" s="113" t="s">
        <v>124</v>
      </c>
      <c r="H54" s="126"/>
      <c r="I54" s="126"/>
      <c r="J54" s="126"/>
      <c r="K54" s="126"/>
      <c r="L54" s="126"/>
      <c r="M54" s="155" t="s">
        <v>124</v>
      </c>
      <c r="N54" s="156"/>
      <c r="O54" s="156"/>
      <c r="P54" s="156"/>
      <c r="Q54" s="156"/>
      <c r="R54" s="157"/>
      <c r="S54" s="155" t="s">
        <v>132</v>
      </c>
      <c r="T54" s="156"/>
      <c r="U54" s="156"/>
      <c r="V54" s="156"/>
      <c r="W54" s="156"/>
      <c r="X54" s="157"/>
      <c r="Y54" s="155" t="s">
        <v>131</v>
      </c>
      <c r="Z54" s="156"/>
      <c r="AA54" s="156"/>
      <c r="AB54" s="156"/>
      <c r="AC54" s="156"/>
      <c r="AD54" s="157"/>
      <c r="AE54" s="155" t="s">
        <v>131</v>
      </c>
      <c r="AF54" s="156"/>
      <c r="AG54" s="156"/>
      <c r="AH54" s="156"/>
      <c r="AI54" s="156"/>
      <c r="AJ54" s="157"/>
      <c r="AK54" s="155" t="s">
        <v>131</v>
      </c>
      <c r="AL54" s="156"/>
      <c r="AM54" s="156"/>
      <c r="AN54" s="156"/>
      <c r="AO54" s="156"/>
      <c r="AP54" s="157"/>
      <c r="AQ54" s="155" t="s">
        <v>132</v>
      </c>
      <c r="AR54" s="156"/>
      <c r="AS54" s="156"/>
      <c r="AT54" s="156"/>
      <c r="AU54" s="156"/>
      <c r="AV54" s="157"/>
      <c r="AW54" s="155" t="s">
        <v>131</v>
      </c>
      <c r="AX54" s="156"/>
      <c r="AY54" s="156"/>
      <c r="AZ54" s="156"/>
      <c r="BA54" s="156"/>
      <c r="BB54" s="157"/>
      <c r="BC54" s="155" t="s">
        <v>131</v>
      </c>
      <c r="BD54" s="156"/>
      <c r="BE54" s="156"/>
      <c r="BF54" s="156"/>
      <c r="BG54" s="156"/>
      <c r="BH54" s="157"/>
      <c r="BI54" s="155"/>
      <c r="BJ54" s="156"/>
      <c r="BK54" s="156"/>
      <c r="BL54" s="156"/>
      <c r="BM54" s="156"/>
      <c r="BN54" s="157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 t="s">
        <v>131</v>
      </c>
      <c r="CB54" s="126"/>
      <c r="CC54" s="126"/>
      <c r="CD54" s="126"/>
      <c r="CE54" s="126"/>
      <c r="CF54" s="126"/>
      <c r="CG54" s="126" t="s">
        <v>132</v>
      </c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54"/>
    </row>
    <row r="55" spans="2:96" ht="18" x14ac:dyDescent="0.2">
      <c r="B55" s="52">
        <v>3</v>
      </c>
      <c r="C55" s="62">
        <f>IF(D55=0,"",D55/SUM(D$53:D$67)*100)</f>
        <v>13.114754098360656</v>
      </c>
      <c r="D55" s="59">
        <v>8</v>
      </c>
      <c r="E55" s="192" t="str">
        <f>'QFD Parts'!S$51</f>
        <v>Bung</v>
      </c>
      <c r="F55" s="193"/>
      <c r="G55" s="113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55" t="s">
        <v>131</v>
      </c>
      <c r="T55" s="156"/>
      <c r="U55" s="156"/>
      <c r="V55" s="156"/>
      <c r="W55" s="156"/>
      <c r="X55" s="157"/>
      <c r="Y55" s="155"/>
      <c r="Z55" s="156"/>
      <c r="AA55" s="156"/>
      <c r="AB55" s="156"/>
      <c r="AC55" s="156"/>
      <c r="AD55" s="157"/>
      <c r="AE55" s="155"/>
      <c r="AF55" s="156"/>
      <c r="AG55" s="156"/>
      <c r="AH55" s="156"/>
      <c r="AI55" s="156"/>
      <c r="AJ55" s="157"/>
      <c r="AK55" s="155" t="s">
        <v>132</v>
      </c>
      <c r="AL55" s="156"/>
      <c r="AM55" s="156"/>
      <c r="AN55" s="156"/>
      <c r="AO55" s="156"/>
      <c r="AP55" s="157"/>
      <c r="AQ55" s="155" t="s">
        <v>132</v>
      </c>
      <c r="AR55" s="156"/>
      <c r="AS55" s="156"/>
      <c r="AT55" s="156"/>
      <c r="AU55" s="156"/>
      <c r="AV55" s="157"/>
      <c r="AW55" s="155" t="s">
        <v>131</v>
      </c>
      <c r="AX55" s="156"/>
      <c r="AY55" s="156"/>
      <c r="AZ55" s="156"/>
      <c r="BA55" s="156"/>
      <c r="BB55" s="157"/>
      <c r="BC55" s="155"/>
      <c r="BD55" s="156"/>
      <c r="BE55" s="156"/>
      <c r="BF55" s="156"/>
      <c r="BG55" s="156"/>
      <c r="BH55" s="157"/>
      <c r="BI55" s="155"/>
      <c r="BJ55" s="156"/>
      <c r="BK55" s="156"/>
      <c r="BL55" s="156"/>
      <c r="BM55" s="156"/>
      <c r="BN55" s="157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 t="s">
        <v>131</v>
      </c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54"/>
    </row>
    <row r="56" spans="2:96" ht="18" x14ac:dyDescent="0.2">
      <c r="B56" s="52">
        <v>4</v>
      </c>
      <c r="C56" s="62">
        <f t="shared" si="0"/>
        <v>11.475409836065573</v>
      </c>
      <c r="D56" s="59">
        <v>7</v>
      </c>
      <c r="E56" s="192" t="str">
        <f>'QFD Parts'!Y$51</f>
        <v>Hardware</v>
      </c>
      <c r="F56" s="193"/>
      <c r="G56" s="113" t="s">
        <v>124</v>
      </c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55"/>
      <c r="T56" s="156"/>
      <c r="U56" s="156"/>
      <c r="V56" s="156"/>
      <c r="W56" s="156"/>
      <c r="X56" s="157"/>
      <c r="Y56" s="155"/>
      <c r="Z56" s="156"/>
      <c r="AA56" s="156"/>
      <c r="AB56" s="156"/>
      <c r="AC56" s="156"/>
      <c r="AD56" s="157"/>
      <c r="AE56" s="155"/>
      <c r="AF56" s="156"/>
      <c r="AG56" s="156"/>
      <c r="AH56" s="156"/>
      <c r="AI56" s="156"/>
      <c r="AJ56" s="157"/>
      <c r="AK56" s="155" t="s">
        <v>131</v>
      </c>
      <c r="AL56" s="156"/>
      <c r="AM56" s="156"/>
      <c r="AN56" s="156"/>
      <c r="AO56" s="156"/>
      <c r="AP56" s="157"/>
      <c r="AQ56" s="155" t="s">
        <v>132</v>
      </c>
      <c r="AR56" s="156"/>
      <c r="AS56" s="156"/>
      <c r="AT56" s="156"/>
      <c r="AU56" s="156"/>
      <c r="AV56" s="157"/>
      <c r="AW56" s="155" t="s">
        <v>131</v>
      </c>
      <c r="AX56" s="156"/>
      <c r="AY56" s="156"/>
      <c r="AZ56" s="156"/>
      <c r="BA56" s="156"/>
      <c r="BB56" s="157"/>
      <c r="BC56" s="155" t="s">
        <v>131</v>
      </c>
      <c r="BD56" s="156"/>
      <c r="BE56" s="156"/>
      <c r="BF56" s="156"/>
      <c r="BG56" s="156"/>
      <c r="BH56" s="157"/>
      <c r="BI56" s="155"/>
      <c r="BJ56" s="156"/>
      <c r="BK56" s="156"/>
      <c r="BL56" s="156"/>
      <c r="BM56" s="156"/>
      <c r="BN56" s="157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 t="s">
        <v>131</v>
      </c>
      <c r="CB56" s="126"/>
      <c r="CC56" s="126"/>
      <c r="CD56" s="126"/>
      <c r="CE56" s="126"/>
      <c r="CF56" s="126"/>
      <c r="CG56" s="126" t="s">
        <v>131</v>
      </c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54"/>
    </row>
    <row r="57" spans="2:96" ht="18" x14ac:dyDescent="0.2">
      <c r="B57" s="52">
        <v>5</v>
      </c>
      <c r="C57" s="62">
        <f t="shared" si="0"/>
        <v>14.754098360655737</v>
      </c>
      <c r="D57" s="59">
        <v>9</v>
      </c>
      <c r="E57" s="192" t="str">
        <f>'QFD Parts'!AE$51</f>
        <v>Head</v>
      </c>
      <c r="F57" s="193"/>
      <c r="G57" s="113" t="s">
        <v>132</v>
      </c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55" t="s">
        <v>131</v>
      </c>
      <c r="T57" s="156"/>
      <c r="U57" s="156"/>
      <c r="V57" s="156"/>
      <c r="W57" s="156"/>
      <c r="X57" s="157"/>
      <c r="Y57" s="155" t="s">
        <v>131</v>
      </c>
      <c r="Z57" s="156"/>
      <c r="AA57" s="156"/>
      <c r="AB57" s="156"/>
      <c r="AC57" s="156"/>
      <c r="AD57" s="157"/>
      <c r="AE57" s="155" t="s">
        <v>132</v>
      </c>
      <c r="AF57" s="156"/>
      <c r="AG57" s="156"/>
      <c r="AH57" s="156"/>
      <c r="AI57" s="156"/>
      <c r="AJ57" s="157"/>
      <c r="AK57" s="155" t="s">
        <v>131</v>
      </c>
      <c r="AL57" s="156"/>
      <c r="AM57" s="156"/>
      <c r="AN57" s="156"/>
      <c r="AO57" s="156"/>
      <c r="AP57" s="157"/>
      <c r="AQ57" s="155" t="s">
        <v>132</v>
      </c>
      <c r="AR57" s="156"/>
      <c r="AS57" s="156"/>
      <c r="AT57" s="156"/>
      <c r="AU57" s="156"/>
      <c r="AV57" s="157"/>
      <c r="AW57" s="155" t="s">
        <v>131</v>
      </c>
      <c r="AX57" s="156"/>
      <c r="AY57" s="156"/>
      <c r="AZ57" s="156"/>
      <c r="BA57" s="156"/>
      <c r="BB57" s="157"/>
      <c r="BC57" s="155" t="s">
        <v>131</v>
      </c>
      <c r="BD57" s="156"/>
      <c r="BE57" s="156"/>
      <c r="BF57" s="156"/>
      <c r="BG57" s="156"/>
      <c r="BH57" s="157"/>
      <c r="BI57" s="155" t="s">
        <v>131</v>
      </c>
      <c r="BJ57" s="156"/>
      <c r="BK57" s="156"/>
      <c r="BL57" s="156"/>
      <c r="BM57" s="156"/>
      <c r="BN57" s="157"/>
      <c r="BO57" s="126" t="s">
        <v>124</v>
      </c>
      <c r="BP57" s="126"/>
      <c r="BQ57" s="126"/>
      <c r="BR57" s="126"/>
      <c r="BS57" s="126"/>
      <c r="BT57" s="126"/>
      <c r="BU57" s="126" t="s">
        <v>132</v>
      </c>
      <c r="BV57" s="126"/>
      <c r="BW57" s="126"/>
      <c r="BX57" s="126"/>
      <c r="BY57" s="126"/>
      <c r="BZ57" s="126"/>
      <c r="CA57" s="126" t="s">
        <v>131</v>
      </c>
      <c r="CB57" s="126"/>
      <c r="CC57" s="126"/>
      <c r="CD57" s="126"/>
      <c r="CE57" s="126"/>
      <c r="CF57" s="126"/>
      <c r="CG57" s="126" t="s">
        <v>131</v>
      </c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54"/>
    </row>
    <row r="58" spans="2:96" ht="18" x14ac:dyDescent="0.2">
      <c r="B58" s="52">
        <v>6</v>
      </c>
      <c r="C58" s="62">
        <f t="shared" si="0"/>
        <v>14.754098360655737</v>
      </c>
      <c r="D58" s="59">
        <v>9</v>
      </c>
      <c r="E58" s="190" t="str">
        <f>'QFD Parts'!AK$51</f>
        <v>Gasket</v>
      </c>
      <c r="F58" s="191"/>
      <c r="G58" s="113" t="s">
        <v>131</v>
      </c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55" t="s">
        <v>124</v>
      </c>
      <c r="T58" s="156"/>
      <c r="U58" s="156"/>
      <c r="V58" s="156"/>
      <c r="W58" s="156"/>
      <c r="X58" s="157"/>
      <c r="Y58" s="155" t="s">
        <v>124</v>
      </c>
      <c r="Z58" s="156"/>
      <c r="AA58" s="156"/>
      <c r="AB58" s="156"/>
      <c r="AC58" s="156"/>
      <c r="AD58" s="157"/>
      <c r="AE58" s="155" t="s">
        <v>132</v>
      </c>
      <c r="AF58" s="156"/>
      <c r="AG58" s="156"/>
      <c r="AH58" s="156"/>
      <c r="AI58" s="156"/>
      <c r="AJ58" s="157"/>
      <c r="AK58" s="155" t="s">
        <v>131</v>
      </c>
      <c r="AL58" s="156"/>
      <c r="AM58" s="156"/>
      <c r="AN58" s="156"/>
      <c r="AO58" s="156"/>
      <c r="AP58" s="157"/>
      <c r="AQ58" s="155"/>
      <c r="AR58" s="156"/>
      <c r="AS58" s="156"/>
      <c r="AT58" s="156"/>
      <c r="AU58" s="156"/>
      <c r="AV58" s="157"/>
      <c r="AW58" s="155" t="s">
        <v>131</v>
      </c>
      <c r="AX58" s="156"/>
      <c r="AY58" s="156"/>
      <c r="AZ58" s="156"/>
      <c r="BA58" s="156"/>
      <c r="BB58" s="157"/>
      <c r="BC58" s="155" t="s">
        <v>131</v>
      </c>
      <c r="BD58" s="156"/>
      <c r="BE58" s="156"/>
      <c r="BF58" s="156"/>
      <c r="BG58" s="156"/>
      <c r="BH58" s="157"/>
      <c r="BI58" s="155" t="s">
        <v>131</v>
      </c>
      <c r="BJ58" s="156"/>
      <c r="BK58" s="156"/>
      <c r="BL58" s="156"/>
      <c r="BM58" s="156"/>
      <c r="BN58" s="157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 t="s">
        <v>131</v>
      </c>
      <c r="CB58" s="126"/>
      <c r="CC58" s="126"/>
      <c r="CD58" s="126"/>
      <c r="CE58" s="126"/>
      <c r="CF58" s="126"/>
      <c r="CG58" s="126" t="s">
        <v>131</v>
      </c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54"/>
    </row>
    <row r="59" spans="2:96" ht="18" x14ac:dyDescent="0.2">
      <c r="B59" s="52">
        <v>7</v>
      </c>
      <c r="C59" s="62">
        <f t="shared" si="0"/>
        <v>13.114754098360656</v>
      </c>
      <c r="D59" s="59">
        <v>8</v>
      </c>
      <c r="E59" s="190" t="str">
        <f>'QFD Parts'!AQ$51</f>
        <v>Keyway</v>
      </c>
      <c r="F59" s="191"/>
      <c r="G59" s="113" t="s">
        <v>131</v>
      </c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55" t="s">
        <v>131</v>
      </c>
      <c r="T59" s="156"/>
      <c r="U59" s="156"/>
      <c r="V59" s="156"/>
      <c r="W59" s="156"/>
      <c r="X59" s="157"/>
      <c r="Y59" s="155" t="s">
        <v>124</v>
      </c>
      <c r="Z59" s="156"/>
      <c r="AA59" s="156"/>
      <c r="AB59" s="156"/>
      <c r="AC59" s="156"/>
      <c r="AD59" s="157"/>
      <c r="AE59" s="155" t="s">
        <v>124</v>
      </c>
      <c r="AF59" s="156"/>
      <c r="AG59" s="156"/>
      <c r="AH59" s="156"/>
      <c r="AI59" s="156"/>
      <c r="AJ59" s="157"/>
      <c r="AK59" s="155" t="s">
        <v>131</v>
      </c>
      <c r="AL59" s="156"/>
      <c r="AM59" s="156"/>
      <c r="AN59" s="156"/>
      <c r="AO59" s="156"/>
      <c r="AP59" s="157"/>
      <c r="AQ59" s="155" t="s">
        <v>124</v>
      </c>
      <c r="AR59" s="156"/>
      <c r="AS59" s="156"/>
      <c r="AT59" s="156"/>
      <c r="AU59" s="156"/>
      <c r="AV59" s="157"/>
      <c r="AW59" s="155" t="s">
        <v>131</v>
      </c>
      <c r="AX59" s="156"/>
      <c r="AY59" s="156"/>
      <c r="AZ59" s="156"/>
      <c r="BA59" s="156"/>
      <c r="BB59" s="157"/>
      <c r="BC59" s="155" t="s">
        <v>132</v>
      </c>
      <c r="BD59" s="156"/>
      <c r="BE59" s="156"/>
      <c r="BF59" s="156"/>
      <c r="BG59" s="156"/>
      <c r="BH59" s="157"/>
      <c r="BI59" s="155" t="s">
        <v>132</v>
      </c>
      <c r="BJ59" s="156"/>
      <c r="BK59" s="156"/>
      <c r="BL59" s="156"/>
      <c r="BM59" s="156"/>
      <c r="BN59" s="157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 t="s">
        <v>132</v>
      </c>
      <c r="CB59" s="126"/>
      <c r="CC59" s="126"/>
      <c r="CD59" s="126"/>
      <c r="CE59" s="126"/>
      <c r="CF59" s="126"/>
      <c r="CG59" s="126" t="s">
        <v>131</v>
      </c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54"/>
    </row>
    <row r="60" spans="2:96" ht="18" x14ac:dyDescent="0.2">
      <c r="B60" s="52">
        <v>8</v>
      </c>
      <c r="C60" s="62" t="str">
        <f t="shared" si="0"/>
        <v/>
      </c>
      <c r="D60" s="59"/>
      <c r="E60" s="190">
        <f>'QFD Parts'!AW$51</f>
        <v>0</v>
      </c>
      <c r="F60" s="191"/>
      <c r="G60" s="113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55"/>
      <c r="T60" s="156"/>
      <c r="U60" s="156"/>
      <c r="V60" s="156"/>
      <c r="W60" s="156"/>
      <c r="X60" s="157"/>
      <c r="Y60" s="155"/>
      <c r="Z60" s="156"/>
      <c r="AA60" s="156"/>
      <c r="AB60" s="156"/>
      <c r="AC60" s="156"/>
      <c r="AD60" s="157"/>
      <c r="AE60" s="155"/>
      <c r="AF60" s="156"/>
      <c r="AG60" s="156"/>
      <c r="AH60" s="156"/>
      <c r="AI60" s="156"/>
      <c r="AJ60" s="157"/>
      <c r="AK60" s="155"/>
      <c r="AL60" s="156"/>
      <c r="AM60" s="156"/>
      <c r="AN60" s="156"/>
      <c r="AO60" s="156"/>
      <c r="AP60" s="157"/>
      <c r="AQ60" s="155"/>
      <c r="AR60" s="156"/>
      <c r="AS60" s="156"/>
      <c r="AT60" s="156"/>
      <c r="AU60" s="156"/>
      <c r="AV60" s="157"/>
      <c r="AW60" s="155"/>
      <c r="AX60" s="156"/>
      <c r="AY60" s="156"/>
      <c r="AZ60" s="156"/>
      <c r="BA60" s="156"/>
      <c r="BB60" s="157"/>
      <c r="BC60" s="155"/>
      <c r="BD60" s="156"/>
      <c r="BE60" s="156"/>
      <c r="BF60" s="156"/>
      <c r="BG60" s="156"/>
      <c r="BH60" s="157"/>
      <c r="BI60" s="155"/>
      <c r="BJ60" s="156"/>
      <c r="BK60" s="156"/>
      <c r="BL60" s="156"/>
      <c r="BM60" s="156"/>
      <c r="BN60" s="157"/>
      <c r="BO60" s="155"/>
      <c r="BP60" s="156"/>
      <c r="BQ60" s="156"/>
      <c r="BR60" s="156"/>
      <c r="BS60" s="156"/>
      <c r="BT60" s="157"/>
      <c r="BU60" s="155"/>
      <c r="BV60" s="156"/>
      <c r="BW60" s="156"/>
      <c r="BX60" s="156"/>
      <c r="BY60" s="156"/>
      <c r="BZ60" s="157"/>
      <c r="CA60" s="155"/>
      <c r="CB60" s="156"/>
      <c r="CC60" s="156"/>
      <c r="CD60" s="156"/>
      <c r="CE60" s="156"/>
      <c r="CF60" s="157"/>
      <c r="CG60" s="155"/>
      <c r="CH60" s="156"/>
      <c r="CI60" s="156"/>
      <c r="CJ60" s="156"/>
      <c r="CK60" s="156"/>
      <c r="CL60" s="157"/>
      <c r="CM60" s="155"/>
      <c r="CN60" s="156"/>
      <c r="CO60" s="156"/>
      <c r="CP60" s="156"/>
      <c r="CQ60" s="156"/>
      <c r="CR60" s="201"/>
    </row>
    <row r="61" spans="2:96" ht="18" x14ac:dyDescent="0.2">
      <c r="B61" s="52">
        <v>9</v>
      </c>
      <c r="C61" s="62"/>
      <c r="D61" s="59"/>
      <c r="E61" s="190">
        <f>'QFD Parts'!BC$51</f>
        <v>0</v>
      </c>
      <c r="F61" s="191"/>
      <c r="G61" s="113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55"/>
      <c r="Z61" s="156"/>
      <c r="AA61" s="156"/>
      <c r="AB61" s="156"/>
      <c r="AC61" s="156"/>
      <c r="AD61" s="157"/>
      <c r="AE61" s="155"/>
      <c r="AF61" s="156"/>
      <c r="AG61" s="156"/>
      <c r="AH61" s="156"/>
      <c r="AI61" s="156"/>
      <c r="AJ61" s="157"/>
      <c r="AK61" s="155"/>
      <c r="AL61" s="156"/>
      <c r="AM61" s="156"/>
      <c r="AN61" s="156"/>
      <c r="AO61" s="156"/>
      <c r="AP61" s="157"/>
      <c r="AQ61" s="155"/>
      <c r="AR61" s="156"/>
      <c r="AS61" s="156"/>
      <c r="AT61" s="156"/>
      <c r="AU61" s="156"/>
      <c r="AV61" s="157"/>
      <c r="AW61" s="155"/>
      <c r="AX61" s="156"/>
      <c r="AY61" s="156"/>
      <c r="AZ61" s="156"/>
      <c r="BA61" s="156"/>
      <c r="BB61" s="157"/>
      <c r="BC61" s="155"/>
      <c r="BD61" s="156"/>
      <c r="BE61" s="156"/>
      <c r="BF61" s="156"/>
      <c r="BG61" s="156"/>
      <c r="BH61" s="157"/>
      <c r="BI61" s="155"/>
      <c r="BJ61" s="156"/>
      <c r="BK61" s="156"/>
      <c r="BL61" s="156"/>
      <c r="BM61" s="156"/>
      <c r="BN61" s="157"/>
      <c r="BO61" s="155"/>
      <c r="BP61" s="156"/>
      <c r="BQ61" s="156"/>
      <c r="BR61" s="156"/>
      <c r="BS61" s="156"/>
      <c r="BT61" s="157"/>
      <c r="BU61" s="155"/>
      <c r="BV61" s="156"/>
      <c r="BW61" s="156"/>
      <c r="BX61" s="156"/>
      <c r="BY61" s="156"/>
      <c r="BZ61" s="157"/>
      <c r="CA61" s="155"/>
      <c r="CB61" s="156"/>
      <c r="CC61" s="156"/>
      <c r="CD61" s="156"/>
      <c r="CE61" s="156"/>
      <c r="CF61" s="157"/>
      <c r="CG61" s="155"/>
      <c r="CH61" s="156"/>
      <c r="CI61" s="156"/>
      <c r="CJ61" s="156"/>
      <c r="CK61" s="156"/>
      <c r="CL61" s="157"/>
      <c r="CM61" s="155"/>
      <c r="CN61" s="156"/>
      <c r="CO61" s="156"/>
      <c r="CP61" s="156"/>
      <c r="CQ61" s="156"/>
      <c r="CR61" s="201"/>
    </row>
    <row r="62" spans="2:96" ht="18" x14ac:dyDescent="0.2">
      <c r="B62" s="52">
        <v>10</v>
      </c>
      <c r="C62" s="62" t="str">
        <f t="shared" si="0"/>
        <v/>
      </c>
      <c r="D62" s="59"/>
      <c r="E62" s="190">
        <f>'QFD Parts'!BI$51</f>
        <v>0</v>
      </c>
      <c r="F62" s="191"/>
      <c r="G62" s="113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55"/>
      <c r="Z62" s="156"/>
      <c r="AA62" s="156"/>
      <c r="AB62" s="156"/>
      <c r="AC62" s="156"/>
      <c r="AD62" s="157"/>
      <c r="AE62" s="155"/>
      <c r="AF62" s="156"/>
      <c r="AG62" s="156"/>
      <c r="AH62" s="156"/>
      <c r="AI62" s="156"/>
      <c r="AJ62" s="157"/>
      <c r="AK62" s="155"/>
      <c r="AL62" s="156"/>
      <c r="AM62" s="156"/>
      <c r="AN62" s="156"/>
      <c r="AO62" s="156"/>
      <c r="AP62" s="157"/>
      <c r="AQ62" s="155"/>
      <c r="AR62" s="156"/>
      <c r="AS62" s="156"/>
      <c r="AT62" s="156"/>
      <c r="AU62" s="156"/>
      <c r="AV62" s="157"/>
      <c r="AW62" s="155"/>
      <c r="AX62" s="156"/>
      <c r="AY62" s="156"/>
      <c r="AZ62" s="156"/>
      <c r="BA62" s="156"/>
      <c r="BB62" s="157"/>
      <c r="BC62" s="155"/>
      <c r="BD62" s="156"/>
      <c r="BE62" s="156"/>
      <c r="BF62" s="156"/>
      <c r="BG62" s="156"/>
      <c r="BH62" s="157"/>
      <c r="BI62" s="155"/>
      <c r="BJ62" s="156"/>
      <c r="BK62" s="156"/>
      <c r="BL62" s="156"/>
      <c r="BM62" s="156"/>
      <c r="BN62" s="157"/>
      <c r="BO62" s="155"/>
      <c r="BP62" s="156"/>
      <c r="BQ62" s="156"/>
      <c r="BR62" s="156"/>
      <c r="BS62" s="156"/>
      <c r="BT62" s="157"/>
      <c r="BU62" s="155"/>
      <c r="BV62" s="156"/>
      <c r="BW62" s="156"/>
      <c r="BX62" s="156"/>
      <c r="BY62" s="156"/>
      <c r="BZ62" s="157"/>
      <c r="CA62" s="155"/>
      <c r="CB62" s="156"/>
      <c r="CC62" s="156"/>
      <c r="CD62" s="156"/>
      <c r="CE62" s="156"/>
      <c r="CF62" s="157"/>
      <c r="CG62" s="155"/>
      <c r="CH62" s="156"/>
      <c r="CI62" s="156"/>
      <c r="CJ62" s="156"/>
      <c r="CK62" s="156"/>
      <c r="CL62" s="157"/>
      <c r="CM62" s="155"/>
      <c r="CN62" s="156"/>
      <c r="CO62" s="156"/>
      <c r="CP62" s="156"/>
      <c r="CQ62" s="156"/>
      <c r="CR62" s="201"/>
    </row>
    <row r="63" spans="2:96" ht="18" x14ac:dyDescent="0.2">
      <c r="B63" s="52">
        <v>11</v>
      </c>
      <c r="C63" s="78"/>
      <c r="D63" s="79"/>
      <c r="E63" s="190">
        <f>'QFD Parts'!BO$51</f>
        <v>0</v>
      </c>
      <c r="F63" s="191"/>
      <c r="G63" s="113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55"/>
      <c r="Z63" s="156"/>
      <c r="AA63" s="156"/>
      <c r="AB63" s="156"/>
      <c r="AC63" s="156"/>
      <c r="AD63" s="157"/>
      <c r="AE63" s="155"/>
      <c r="AF63" s="156"/>
      <c r="AG63" s="156"/>
      <c r="AH63" s="156"/>
      <c r="AI63" s="156"/>
      <c r="AJ63" s="157"/>
      <c r="AK63" s="155"/>
      <c r="AL63" s="156"/>
      <c r="AM63" s="156"/>
      <c r="AN63" s="156"/>
      <c r="AO63" s="156"/>
      <c r="AP63" s="157"/>
      <c r="AQ63" s="155"/>
      <c r="AR63" s="156"/>
      <c r="AS63" s="156"/>
      <c r="AT63" s="156"/>
      <c r="AU63" s="156"/>
      <c r="AV63" s="157"/>
      <c r="AW63" s="155"/>
      <c r="AX63" s="156"/>
      <c r="AY63" s="156"/>
      <c r="AZ63" s="156"/>
      <c r="BA63" s="156"/>
      <c r="BB63" s="157"/>
      <c r="BC63" s="155"/>
      <c r="BD63" s="156"/>
      <c r="BE63" s="156"/>
      <c r="BF63" s="156"/>
      <c r="BG63" s="156"/>
      <c r="BH63" s="157"/>
      <c r="BI63" s="155"/>
      <c r="BJ63" s="156"/>
      <c r="BK63" s="156"/>
      <c r="BL63" s="156"/>
      <c r="BM63" s="156"/>
      <c r="BN63" s="157"/>
      <c r="BO63" s="155"/>
      <c r="BP63" s="156"/>
      <c r="BQ63" s="156"/>
      <c r="BR63" s="156"/>
      <c r="BS63" s="156"/>
      <c r="BT63" s="157"/>
      <c r="BU63" s="155"/>
      <c r="BV63" s="156"/>
      <c r="BW63" s="156"/>
      <c r="BX63" s="156"/>
      <c r="BY63" s="156"/>
      <c r="BZ63" s="157"/>
      <c r="CA63" s="155"/>
      <c r="CB63" s="156"/>
      <c r="CC63" s="156"/>
      <c r="CD63" s="156"/>
      <c r="CE63" s="156"/>
      <c r="CF63" s="157"/>
      <c r="CG63" s="155"/>
      <c r="CH63" s="156"/>
      <c r="CI63" s="156"/>
      <c r="CJ63" s="156"/>
      <c r="CK63" s="156"/>
      <c r="CL63" s="157"/>
      <c r="CM63" s="155"/>
      <c r="CN63" s="156"/>
      <c r="CO63" s="156"/>
      <c r="CP63" s="156"/>
      <c r="CQ63" s="156"/>
      <c r="CR63" s="201"/>
    </row>
    <row r="64" spans="2:96" ht="18" x14ac:dyDescent="0.2">
      <c r="B64" s="52">
        <v>12</v>
      </c>
      <c r="C64" s="78"/>
      <c r="D64" s="79"/>
      <c r="E64" s="190">
        <f>'QFD Parts'!BU$51</f>
        <v>0</v>
      </c>
      <c r="F64" s="191"/>
      <c r="G64" s="113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55"/>
      <c r="Z64" s="156"/>
      <c r="AA64" s="156"/>
      <c r="AB64" s="156"/>
      <c r="AC64" s="156"/>
      <c r="AD64" s="157"/>
      <c r="AE64" s="155"/>
      <c r="AF64" s="156"/>
      <c r="AG64" s="156"/>
      <c r="AH64" s="156"/>
      <c r="AI64" s="156"/>
      <c r="AJ64" s="157"/>
      <c r="AK64" s="155"/>
      <c r="AL64" s="156"/>
      <c r="AM64" s="156"/>
      <c r="AN64" s="156"/>
      <c r="AO64" s="156"/>
      <c r="AP64" s="157"/>
      <c r="AQ64" s="155"/>
      <c r="AR64" s="156"/>
      <c r="AS64" s="156"/>
      <c r="AT64" s="156"/>
      <c r="AU64" s="156"/>
      <c r="AV64" s="157"/>
      <c r="AW64" s="155"/>
      <c r="AX64" s="156"/>
      <c r="AY64" s="156"/>
      <c r="AZ64" s="156"/>
      <c r="BA64" s="156"/>
      <c r="BB64" s="157"/>
      <c r="BC64" s="155"/>
      <c r="BD64" s="156"/>
      <c r="BE64" s="156"/>
      <c r="BF64" s="156"/>
      <c r="BG64" s="156"/>
      <c r="BH64" s="157"/>
      <c r="BI64" s="155"/>
      <c r="BJ64" s="156"/>
      <c r="BK64" s="156"/>
      <c r="BL64" s="156"/>
      <c r="BM64" s="156"/>
      <c r="BN64" s="157"/>
      <c r="BO64" s="155"/>
      <c r="BP64" s="156"/>
      <c r="BQ64" s="156"/>
      <c r="BR64" s="156"/>
      <c r="BS64" s="156"/>
      <c r="BT64" s="157"/>
      <c r="BU64" s="155"/>
      <c r="BV64" s="156"/>
      <c r="BW64" s="156"/>
      <c r="BX64" s="156"/>
      <c r="BY64" s="156"/>
      <c r="BZ64" s="157"/>
      <c r="CA64" s="155"/>
      <c r="CB64" s="156"/>
      <c r="CC64" s="156"/>
      <c r="CD64" s="156"/>
      <c r="CE64" s="156"/>
      <c r="CF64" s="157"/>
      <c r="CG64" s="155"/>
      <c r="CH64" s="156"/>
      <c r="CI64" s="156"/>
      <c r="CJ64" s="156"/>
      <c r="CK64" s="156"/>
      <c r="CL64" s="157"/>
      <c r="CM64" s="155"/>
      <c r="CN64" s="156"/>
      <c r="CO64" s="156"/>
      <c r="CP64" s="156"/>
      <c r="CQ64" s="156"/>
      <c r="CR64" s="201"/>
    </row>
    <row r="65" spans="2:96" ht="18" x14ac:dyDescent="0.2">
      <c r="B65" s="52">
        <v>13</v>
      </c>
      <c r="C65" s="78"/>
      <c r="D65" s="79"/>
      <c r="E65" s="190">
        <f>'QFD Parts'!CA$51</f>
        <v>0</v>
      </c>
      <c r="F65" s="191"/>
      <c r="G65" s="113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55"/>
      <c r="Z65" s="156"/>
      <c r="AA65" s="156"/>
      <c r="AB65" s="156"/>
      <c r="AC65" s="156"/>
      <c r="AD65" s="157"/>
      <c r="AE65" s="155"/>
      <c r="AF65" s="156"/>
      <c r="AG65" s="156"/>
      <c r="AH65" s="156"/>
      <c r="AI65" s="156"/>
      <c r="AJ65" s="157"/>
      <c r="AK65" s="155"/>
      <c r="AL65" s="156"/>
      <c r="AM65" s="156"/>
      <c r="AN65" s="156"/>
      <c r="AO65" s="156"/>
      <c r="AP65" s="157"/>
      <c r="AQ65" s="155"/>
      <c r="AR65" s="156"/>
      <c r="AS65" s="156"/>
      <c r="AT65" s="156"/>
      <c r="AU65" s="156"/>
      <c r="AV65" s="157"/>
      <c r="AW65" s="155"/>
      <c r="AX65" s="156"/>
      <c r="AY65" s="156"/>
      <c r="AZ65" s="156"/>
      <c r="BA65" s="156"/>
      <c r="BB65" s="157"/>
      <c r="BC65" s="155"/>
      <c r="BD65" s="156"/>
      <c r="BE65" s="156"/>
      <c r="BF65" s="156"/>
      <c r="BG65" s="156"/>
      <c r="BH65" s="157"/>
      <c r="BI65" s="155"/>
      <c r="BJ65" s="156"/>
      <c r="BK65" s="156"/>
      <c r="BL65" s="156"/>
      <c r="BM65" s="156"/>
      <c r="BN65" s="157"/>
      <c r="BO65" s="155"/>
      <c r="BP65" s="156"/>
      <c r="BQ65" s="156"/>
      <c r="BR65" s="156"/>
      <c r="BS65" s="156"/>
      <c r="BT65" s="157"/>
      <c r="BU65" s="155"/>
      <c r="BV65" s="156"/>
      <c r="BW65" s="156"/>
      <c r="BX65" s="156"/>
      <c r="BY65" s="156"/>
      <c r="BZ65" s="157"/>
      <c r="CA65" s="155"/>
      <c r="CB65" s="156"/>
      <c r="CC65" s="156"/>
      <c r="CD65" s="156"/>
      <c r="CE65" s="156"/>
      <c r="CF65" s="157"/>
      <c r="CG65" s="155"/>
      <c r="CH65" s="156"/>
      <c r="CI65" s="156"/>
      <c r="CJ65" s="156"/>
      <c r="CK65" s="156"/>
      <c r="CL65" s="157"/>
      <c r="CM65" s="155"/>
      <c r="CN65" s="156"/>
      <c r="CO65" s="156"/>
      <c r="CP65" s="156"/>
      <c r="CQ65" s="156"/>
      <c r="CR65" s="201"/>
    </row>
    <row r="66" spans="2:96" ht="18" x14ac:dyDescent="0.2">
      <c r="B66" s="52">
        <v>14</v>
      </c>
      <c r="C66" s="78"/>
      <c r="D66" s="79"/>
      <c r="E66" s="190">
        <f>'QFD Parts'!CG$51</f>
        <v>0</v>
      </c>
      <c r="F66" s="191"/>
      <c r="G66" s="113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55"/>
      <c r="Z66" s="156"/>
      <c r="AA66" s="156"/>
      <c r="AB66" s="156"/>
      <c r="AC66" s="156"/>
      <c r="AD66" s="157"/>
      <c r="AE66" s="155"/>
      <c r="AF66" s="156"/>
      <c r="AG66" s="156"/>
      <c r="AH66" s="156"/>
      <c r="AI66" s="156"/>
      <c r="AJ66" s="157"/>
      <c r="AK66" s="155"/>
      <c r="AL66" s="156"/>
      <c r="AM66" s="156"/>
      <c r="AN66" s="156"/>
      <c r="AO66" s="156"/>
      <c r="AP66" s="157"/>
      <c r="AQ66" s="155"/>
      <c r="AR66" s="156"/>
      <c r="AS66" s="156"/>
      <c r="AT66" s="156"/>
      <c r="AU66" s="156"/>
      <c r="AV66" s="157"/>
      <c r="AW66" s="155"/>
      <c r="AX66" s="156"/>
      <c r="AY66" s="156"/>
      <c r="AZ66" s="156"/>
      <c r="BA66" s="156"/>
      <c r="BB66" s="157"/>
      <c r="BC66" s="155"/>
      <c r="BD66" s="156"/>
      <c r="BE66" s="156"/>
      <c r="BF66" s="156"/>
      <c r="BG66" s="156"/>
      <c r="BH66" s="157"/>
      <c r="BI66" s="155"/>
      <c r="BJ66" s="156"/>
      <c r="BK66" s="156"/>
      <c r="BL66" s="156"/>
      <c r="BM66" s="156"/>
      <c r="BN66" s="157"/>
      <c r="BO66" s="155"/>
      <c r="BP66" s="156"/>
      <c r="BQ66" s="156"/>
      <c r="BR66" s="156"/>
      <c r="BS66" s="156"/>
      <c r="BT66" s="157"/>
      <c r="BU66" s="155"/>
      <c r="BV66" s="156"/>
      <c r="BW66" s="156"/>
      <c r="BX66" s="156"/>
      <c r="BY66" s="156"/>
      <c r="BZ66" s="157"/>
      <c r="CA66" s="155"/>
      <c r="CB66" s="156"/>
      <c r="CC66" s="156"/>
      <c r="CD66" s="156"/>
      <c r="CE66" s="156"/>
      <c r="CF66" s="157"/>
      <c r="CG66" s="155"/>
      <c r="CH66" s="156"/>
      <c r="CI66" s="156"/>
      <c r="CJ66" s="156"/>
      <c r="CK66" s="156"/>
      <c r="CL66" s="157"/>
      <c r="CM66" s="155"/>
      <c r="CN66" s="156"/>
      <c r="CO66" s="156"/>
      <c r="CP66" s="156"/>
      <c r="CQ66" s="156"/>
      <c r="CR66" s="201"/>
    </row>
    <row r="67" spans="2:96" ht="19" thickBot="1" x14ac:dyDescent="0.25">
      <c r="B67" s="83">
        <v>15</v>
      </c>
      <c r="C67" s="63" t="str">
        <f t="shared" si="0"/>
        <v/>
      </c>
      <c r="D67" s="60"/>
      <c r="E67" s="202">
        <f>'QFD Parts'!CM$51</f>
        <v>0</v>
      </c>
      <c r="F67" s="203"/>
      <c r="G67" s="114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50"/>
    </row>
    <row r="68" spans="2:96" ht="117" customHeight="1" x14ac:dyDescent="0.2">
      <c r="F68" s="80" t="s">
        <v>128</v>
      </c>
      <c r="G68" s="189" t="s">
        <v>191</v>
      </c>
      <c r="H68" s="139"/>
      <c r="I68" s="139"/>
      <c r="J68" s="139"/>
      <c r="K68" s="139"/>
      <c r="L68" s="139"/>
      <c r="M68" s="139" t="s">
        <v>149</v>
      </c>
      <c r="N68" s="139"/>
      <c r="O68" s="139"/>
      <c r="P68" s="139"/>
      <c r="Q68" s="139"/>
      <c r="R68" s="139"/>
      <c r="S68" s="139" t="s">
        <v>192</v>
      </c>
      <c r="T68" s="139"/>
      <c r="U68" s="139"/>
      <c r="V68" s="139"/>
      <c r="W68" s="139"/>
      <c r="X68" s="139"/>
      <c r="Y68" s="139" t="s">
        <v>193</v>
      </c>
      <c r="Z68" s="139"/>
      <c r="AA68" s="139"/>
      <c r="AB68" s="139"/>
      <c r="AC68" s="139"/>
      <c r="AD68" s="139"/>
      <c r="AE68" s="139" t="s">
        <v>193</v>
      </c>
      <c r="AF68" s="139"/>
      <c r="AG68" s="139"/>
      <c r="AH68" s="139"/>
      <c r="AI68" s="139"/>
      <c r="AJ68" s="139"/>
      <c r="AK68" s="139" t="s">
        <v>194</v>
      </c>
      <c r="AL68" s="139"/>
      <c r="AM68" s="139"/>
      <c r="AN68" s="139"/>
      <c r="AO68" s="139"/>
      <c r="AP68" s="139"/>
      <c r="AQ68" s="139" t="s">
        <v>195</v>
      </c>
      <c r="AR68" s="139"/>
      <c r="AS68" s="139"/>
      <c r="AT68" s="139"/>
      <c r="AU68" s="139"/>
      <c r="AV68" s="139"/>
      <c r="AW68" s="139" t="s">
        <v>195</v>
      </c>
      <c r="AX68" s="139"/>
      <c r="AY68" s="139"/>
      <c r="AZ68" s="139"/>
      <c r="BA68" s="139"/>
      <c r="BB68" s="139"/>
      <c r="BC68" s="139" t="s">
        <v>210</v>
      </c>
      <c r="BD68" s="139"/>
      <c r="BE68" s="139"/>
      <c r="BF68" s="139"/>
      <c r="BG68" s="139"/>
      <c r="BH68" s="139"/>
      <c r="BI68" s="139" t="s">
        <v>211</v>
      </c>
      <c r="BJ68" s="139"/>
      <c r="BK68" s="139"/>
      <c r="BL68" s="139"/>
      <c r="BM68" s="139"/>
      <c r="BN68" s="139"/>
      <c r="BO68" s="139" t="s">
        <v>212</v>
      </c>
      <c r="BP68" s="139"/>
      <c r="BQ68" s="139"/>
      <c r="BR68" s="139"/>
      <c r="BS68" s="139"/>
      <c r="BT68" s="139"/>
      <c r="BU68" s="139" t="s">
        <v>213</v>
      </c>
      <c r="BV68" s="139"/>
      <c r="BW68" s="139"/>
      <c r="BX68" s="139"/>
      <c r="BY68" s="139"/>
      <c r="BZ68" s="139"/>
      <c r="CA68" s="139" t="s">
        <v>211</v>
      </c>
      <c r="CB68" s="139"/>
      <c r="CC68" s="139"/>
      <c r="CD68" s="139"/>
      <c r="CE68" s="139"/>
      <c r="CF68" s="139"/>
      <c r="CG68" s="139" t="s">
        <v>214</v>
      </c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</row>
    <row r="69" spans="2:96" ht="45.75" customHeight="1" x14ac:dyDescent="0.2">
      <c r="F69" s="55" t="s">
        <v>129</v>
      </c>
      <c r="G69" s="138">
        <v>6</v>
      </c>
      <c r="H69" s="135"/>
      <c r="I69" s="135"/>
      <c r="J69" s="135"/>
      <c r="K69" s="135"/>
      <c r="L69" s="135"/>
      <c r="M69" s="135">
        <v>5</v>
      </c>
      <c r="N69" s="135"/>
      <c r="O69" s="135"/>
      <c r="P69" s="135"/>
      <c r="Q69" s="135"/>
      <c r="R69" s="135"/>
      <c r="S69" s="135">
        <v>4</v>
      </c>
      <c r="T69" s="135"/>
      <c r="U69" s="135"/>
      <c r="V69" s="135"/>
      <c r="W69" s="135"/>
      <c r="X69" s="135"/>
      <c r="Y69" s="135">
        <v>7</v>
      </c>
      <c r="Z69" s="135"/>
      <c r="AA69" s="135"/>
      <c r="AB69" s="135"/>
      <c r="AC69" s="135"/>
      <c r="AD69" s="135"/>
      <c r="AE69" s="135">
        <v>7</v>
      </c>
      <c r="AF69" s="135"/>
      <c r="AG69" s="135"/>
      <c r="AH69" s="135"/>
      <c r="AI69" s="135"/>
      <c r="AJ69" s="135"/>
      <c r="AK69" s="135">
        <v>7</v>
      </c>
      <c r="AL69" s="135"/>
      <c r="AM69" s="135"/>
      <c r="AN69" s="135"/>
      <c r="AO69" s="135"/>
      <c r="AP69" s="135"/>
      <c r="AQ69" s="135">
        <v>9</v>
      </c>
      <c r="AR69" s="135"/>
      <c r="AS69" s="135"/>
      <c r="AT69" s="135"/>
      <c r="AU69" s="135"/>
      <c r="AV69" s="135"/>
      <c r="AW69" s="135">
        <v>6</v>
      </c>
      <c r="AX69" s="135"/>
      <c r="AY69" s="135"/>
      <c r="AZ69" s="135"/>
      <c r="BA69" s="135"/>
      <c r="BB69" s="135"/>
      <c r="BC69" s="135">
        <v>10</v>
      </c>
      <c r="BD69" s="135"/>
      <c r="BE69" s="135"/>
      <c r="BF69" s="135"/>
      <c r="BG69" s="135"/>
      <c r="BH69" s="135"/>
      <c r="BI69" s="135">
        <v>8</v>
      </c>
      <c r="BJ69" s="135"/>
      <c r="BK69" s="135"/>
      <c r="BL69" s="135"/>
      <c r="BM69" s="135"/>
      <c r="BN69" s="135"/>
      <c r="BO69" s="135">
        <v>9</v>
      </c>
      <c r="BP69" s="135"/>
      <c r="BQ69" s="135"/>
      <c r="BR69" s="135"/>
      <c r="BS69" s="135"/>
      <c r="BT69" s="135"/>
      <c r="BU69" s="135">
        <v>10</v>
      </c>
      <c r="BV69" s="135"/>
      <c r="BW69" s="135"/>
      <c r="BX69" s="135"/>
      <c r="BY69" s="135"/>
      <c r="BZ69" s="135"/>
      <c r="CA69" s="135">
        <v>10</v>
      </c>
      <c r="CB69" s="135"/>
      <c r="CC69" s="135"/>
      <c r="CD69" s="135"/>
      <c r="CE69" s="135"/>
      <c r="CF69" s="135"/>
      <c r="CG69" s="135">
        <v>10</v>
      </c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7"/>
    </row>
    <row r="70" spans="2:96" ht="33.75" customHeight="1" x14ac:dyDescent="0.2">
      <c r="F70" s="56" t="s">
        <v>121</v>
      </c>
      <c r="G70" s="122">
        <f>SUM(G118:L131)</f>
        <v>470.49180327868856</v>
      </c>
      <c r="H70" s="122"/>
      <c r="I70" s="122"/>
      <c r="J70" s="122"/>
      <c r="K70" s="122"/>
      <c r="L70" s="122"/>
      <c r="M70" s="122">
        <f>SUM(M118:R131)</f>
        <v>163.9344262295082</v>
      </c>
      <c r="N70" s="122"/>
      <c r="O70" s="122"/>
      <c r="P70" s="122"/>
      <c r="Q70" s="122"/>
      <c r="R70" s="122"/>
      <c r="S70" s="122">
        <f>SUM(S118:X131)</f>
        <v>580.32786885245901</v>
      </c>
      <c r="T70" s="122"/>
      <c r="U70" s="122"/>
      <c r="V70" s="122"/>
      <c r="W70" s="122"/>
      <c r="X70" s="122"/>
      <c r="Y70" s="122">
        <f>SUM(Y118:AD131)</f>
        <v>324.59016393442624</v>
      </c>
      <c r="Z70" s="122"/>
      <c r="AA70" s="122"/>
      <c r="AB70" s="122"/>
      <c r="AC70" s="122"/>
      <c r="AD70" s="122"/>
      <c r="AE70" s="122">
        <f>SUM(AE118:AJ131)</f>
        <v>298.36065573770492</v>
      </c>
      <c r="AF70" s="122"/>
      <c r="AG70" s="122"/>
      <c r="AH70" s="122"/>
      <c r="AI70" s="122"/>
      <c r="AJ70" s="122"/>
      <c r="AK70" s="122">
        <f>SUM(AK118:AP131)</f>
        <v>821.31147540983602</v>
      </c>
      <c r="AL70" s="122"/>
      <c r="AM70" s="122"/>
      <c r="AN70" s="122"/>
      <c r="AO70" s="122"/>
      <c r="AP70" s="122"/>
      <c r="AQ70" s="122">
        <f>SUM(AQ118:AV131)</f>
        <v>229.50819672131146</v>
      </c>
      <c r="AR70" s="122"/>
      <c r="AS70" s="122"/>
      <c r="AT70" s="122"/>
      <c r="AU70" s="122"/>
      <c r="AV70" s="122"/>
      <c r="AW70" s="122">
        <f>SUM(AW118:BB131)</f>
        <v>900</v>
      </c>
      <c r="AX70" s="122"/>
      <c r="AY70" s="122"/>
      <c r="AZ70" s="122"/>
      <c r="BA70" s="122"/>
      <c r="BB70" s="122"/>
      <c r="BC70" s="122">
        <f>SUM(BC118:BH131)</f>
        <v>604.91803278688531</v>
      </c>
      <c r="BD70" s="122"/>
      <c r="BE70" s="122"/>
      <c r="BF70" s="122"/>
      <c r="BG70" s="122"/>
      <c r="BH70" s="122"/>
      <c r="BI70" s="122">
        <f>SUM(BI118:BN131)</f>
        <v>354.09836065573768</v>
      </c>
      <c r="BJ70" s="122"/>
      <c r="BK70" s="122"/>
      <c r="BL70" s="122"/>
      <c r="BM70" s="122"/>
      <c r="BN70" s="122"/>
      <c r="BO70" s="122">
        <f>SUM(BO118:BT131)</f>
        <v>162.29508196721312</v>
      </c>
      <c r="BP70" s="122"/>
      <c r="BQ70" s="122"/>
      <c r="BR70" s="122"/>
      <c r="BS70" s="122"/>
      <c r="BT70" s="122"/>
      <c r="BU70" s="122">
        <f>SUM(BU118:BZ131)</f>
        <v>191.80327868852459</v>
      </c>
      <c r="BV70" s="122"/>
      <c r="BW70" s="122"/>
      <c r="BX70" s="122"/>
      <c r="BY70" s="122"/>
      <c r="BZ70" s="122"/>
      <c r="CA70" s="122">
        <f>SUM(CA118:CF131)</f>
        <v>604.91803278688531</v>
      </c>
      <c r="CB70" s="122"/>
      <c r="CC70" s="122"/>
      <c r="CD70" s="122"/>
      <c r="CE70" s="122"/>
      <c r="CF70" s="122"/>
      <c r="CG70" s="122">
        <f>SUM(CG118:CL131)</f>
        <v>801.63934426229503</v>
      </c>
      <c r="CH70" s="122"/>
      <c r="CI70" s="122"/>
      <c r="CJ70" s="122"/>
      <c r="CK70" s="122"/>
      <c r="CL70" s="122"/>
      <c r="CM70" s="122">
        <f>SUM(CM118:CR131)</f>
        <v>0</v>
      </c>
      <c r="CN70" s="122"/>
      <c r="CO70" s="122"/>
      <c r="CP70" s="122"/>
      <c r="CQ70" s="122"/>
      <c r="CR70" s="136"/>
    </row>
    <row r="71" spans="2:96" ht="34.5" customHeight="1" thickBot="1" x14ac:dyDescent="0.25">
      <c r="F71" s="57" t="s">
        <v>130</v>
      </c>
      <c r="G71" s="127">
        <f>IF(G70=0,"",G70/SUM(G70:CR70)*100)</f>
        <v>7.2292191435768274</v>
      </c>
      <c r="H71" s="127"/>
      <c r="I71" s="127"/>
      <c r="J71" s="127"/>
      <c r="K71" s="127"/>
      <c r="L71" s="127"/>
      <c r="M71" s="127">
        <f>IF(M70=0,"",M70/SUM(M70:CR70)*100)</f>
        <v>2.7151778441487919</v>
      </c>
      <c r="N71" s="127"/>
      <c r="O71" s="127"/>
      <c r="P71" s="127"/>
      <c r="Q71" s="127"/>
      <c r="R71" s="127"/>
      <c r="S71" s="127">
        <f>IF(S70=0,"",S70/SUM(S70:CR70)*100)</f>
        <v>9.8799888361708064</v>
      </c>
      <c r="T71" s="127"/>
      <c r="U71" s="127"/>
      <c r="V71" s="127"/>
      <c r="W71" s="127"/>
      <c r="X71" s="127"/>
      <c r="Y71" s="127">
        <f>IF(Y70=0,"",Y70/SUM(Y70:CR70)*100)</f>
        <v>6.1319293899039948</v>
      </c>
      <c r="Z71" s="127"/>
      <c r="AA71" s="127"/>
      <c r="AB71" s="127"/>
      <c r="AC71" s="127"/>
      <c r="AD71" s="127"/>
      <c r="AE71" s="127">
        <f>IF(AE70=0,"",AE70/SUM(AE70:CR70)*100)</f>
        <v>6.0046189376443415</v>
      </c>
      <c r="AF71" s="127"/>
      <c r="AG71" s="127"/>
      <c r="AH71" s="127"/>
      <c r="AI71" s="127"/>
      <c r="AJ71" s="127"/>
      <c r="AK71" s="127">
        <f>IF(AK70=0,"",AK70/SUM(AK70:CR70)*100)</f>
        <v>17.585117585117583</v>
      </c>
      <c r="AL71" s="127"/>
      <c r="AM71" s="127"/>
      <c r="AN71" s="127"/>
      <c r="AO71" s="127"/>
      <c r="AP71" s="127"/>
      <c r="AQ71" s="127">
        <f>IF(AQ70=0,"",AQ70/SUM(AQ70:CW70)*100)</f>
        <v>5.9625212947189086</v>
      </c>
      <c r="AR71" s="127"/>
      <c r="AS71" s="127"/>
      <c r="AT71" s="127"/>
      <c r="AU71" s="127"/>
      <c r="AV71" s="127"/>
      <c r="AW71" s="127">
        <f>IF(AW70=0,"",AW70/SUM(AW70:DC70)*100)</f>
        <v>24.864130434782609</v>
      </c>
      <c r="AX71" s="127"/>
      <c r="AY71" s="127"/>
      <c r="AZ71" s="127"/>
      <c r="BA71" s="127"/>
      <c r="BB71" s="127"/>
      <c r="BC71" s="127">
        <f>IF(BC70=0,"",BC70/SUM(BC70:DI70)*100)</f>
        <v>22.242314647377938</v>
      </c>
      <c r="BD71" s="127"/>
      <c r="BE71" s="127"/>
      <c r="BF71" s="127"/>
      <c r="BG71" s="127"/>
      <c r="BH71" s="127"/>
      <c r="BI71" s="127">
        <f>IF(BI70=0,"",BI70/SUM(BI70:DO70)*100)</f>
        <v>16.744186046511626</v>
      </c>
      <c r="BJ71" s="127"/>
      <c r="BK71" s="127"/>
      <c r="BL71" s="127"/>
      <c r="BM71" s="127"/>
      <c r="BN71" s="127"/>
      <c r="BO71" s="127">
        <f>IF(BO70=0,"",BO70/SUM(BO70:DU70)*100)</f>
        <v>9.2178770949720672</v>
      </c>
      <c r="BP71" s="127"/>
      <c r="BQ71" s="127"/>
      <c r="BR71" s="127"/>
      <c r="BS71" s="127"/>
      <c r="BT71" s="127"/>
      <c r="BU71" s="127">
        <f>IF(BU70=0,"",BU70/SUM(BU70:EA70)*100)</f>
        <v>12</v>
      </c>
      <c r="BV71" s="127"/>
      <c r="BW71" s="127"/>
      <c r="BX71" s="127"/>
      <c r="BY71" s="127"/>
      <c r="BZ71" s="127"/>
      <c r="CA71" s="127">
        <f>IF(CA70=0,"",CA70/SUM(CA70:EG70)*100)</f>
        <v>43.006993006993014</v>
      </c>
      <c r="CB71" s="127"/>
      <c r="CC71" s="127"/>
      <c r="CD71" s="127"/>
      <c r="CE71" s="127"/>
      <c r="CF71" s="127"/>
      <c r="CG71" s="127">
        <f>IF(CG70=0,"",CG70/SUM(CG70:EM70)*100)</f>
        <v>100</v>
      </c>
      <c r="CH71" s="127"/>
      <c r="CI71" s="127"/>
      <c r="CJ71" s="127"/>
      <c r="CK71" s="127"/>
      <c r="CL71" s="127"/>
      <c r="CM71" s="127" t="str">
        <f>IF(CM70=0,"",CM70/SUM(CM70:ES70)*100)</f>
        <v/>
      </c>
      <c r="CN71" s="127"/>
      <c r="CO71" s="127"/>
      <c r="CP71" s="127"/>
      <c r="CQ71" s="127"/>
      <c r="CR71" s="128"/>
    </row>
    <row r="117" spans="6:96" x14ac:dyDescent="0.2">
      <c r="F117" s="75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7"/>
    </row>
    <row r="118" spans="6:96" ht="5.25" customHeight="1" x14ac:dyDescent="0.2">
      <c r="G118" s="121">
        <f t="shared" ref="G118:G125" si="1">IF(G53="","",IF(G53="Θ",9,IF(G53="Ο",3,1))*$C53)</f>
        <v>147.54098360655738</v>
      </c>
      <c r="H118" s="121"/>
      <c r="I118" s="121"/>
      <c r="J118" s="121"/>
      <c r="K118" s="121"/>
      <c r="L118" s="121"/>
      <c r="M118" s="121">
        <f t="shared" ref="M118:M125" si="2">IF(M53="","",IF(M53="Θ",9,IF(M53="Ο",3,1))*$C53)</f>
        <v>147.54098360655738</v>
      </c>
      <c r="N118" s="121"/>
      <c r="O118" s="121"/>
      <c r="P118" s="121"/>
      <c r="Q118" s="121"/>
      <c r="R118" s="121"/>
      <c r="S118" s="121">
        <f t="shared" ref="S118:S125" si="3">IF(S53="","",IF(S53="Θ",9,IF(S53="Ο",3,1))*$C53)</f>
        <v>147.54098360655738</v>
      </c>
      <c r="T118" s="121"/>
      <c r="U118" s="121"/>
      <c r="V118" s="121"/>
      <c r="W118" s="121"/>
      <c r="X118" s="121"/>
      <c r="Y118" s="121">
        <f t="shared" ref="Y118:Y125" si="4">IF(Y53="","",IF(Y53="Θ",9,IF(Y53="Ο",3,1))*$C53)</f>
        <v>16.393442622950818</v>
      </c>
      <c r="Z118" s="121"/>
      <c r="AA118" s="121"/>
      <c r="AB118" s="121"/>
      <c r="AC118" s="121"/>
      <c r="AD118" s="121"/>
      <c r="AE118" s="121">
        <f t="shared" ref="AE118:AE125" si="5">IF(AE53="","",IF(AE53="Θ",9,IF(AE53="Ο",3,1))*$C53)</f>
        <v>49.180327868852459</v>
      </c>
      <c r="AF118" s="121"/>
      <c r="AG118" s="121"/>
      <c r="AH118" s="121"/>
      <c r="AI118" s="121"/>
      <c r="AJ118" s="121"/>
      <c r="AK118" s="121">
        <f t="shared" ref="AK118:AK125" si="6">IF(AK53="","",IF(AK53="Θ",9,IF(AK53="Ο",3,1))*$C53)</f>
        <v>147.54098360655738</v>
      </c>
      <c r="AL118" s="121"/>
      <c r="AM118" s="121"/>
      <c r="AN118" s="121"/>
      <c r="AO118" s="121"/>
      <c r="AP118" s="121"/>
      <c r="AQ118" s="121">
        <f t="shared" ref="AQ118:AQ125" si="7">IF(AQ53="","",IF(AQ53="Θ",9,IF(AQ53="Ο",3,1))*$C53)</f>
        <v>49.180327868852459</v>
      </c>
      <c r="AR118" s="121"/>
      <c r="AS118" s="121"/>
      <c r="AT118" s="121"/>
      <c r="AU118" s="121"/>
      <c r="AV118" s="121"/>
      <c r="AW118" s="121">
        <f t="shared" ref="AW118:AW125" si="8">IF(AW53="","",IF(AW53="Θ",9,IF(AW53="Ο",3,1))*$C53)</f>
        <v>147.54098360655738</v>
      </c>
      <c r="AX118" s="121"/>
      <c r="AY118" s="121"/>
      <c r="AZ118" s="121"/>
      <c r="BA118" s="121"/>
      <c r="BB118" s="121"/>
      <c r="BC118" s="121">
        <f t="shared" ref="BC118:BC125" si="9">IF(BC53="","",IF(BC53="Θ",9,IF(BC53="Ο",3,1))*$C53)</f>
        <v>49.180327868852459</v>
      </c>
      <c r="BD118" s="121"/>
      <c r="BE118" s="121"/>
      <c r="BF118" s="121"/>
      <c r="BG118" s="121"/>
      <c r="BH118" s="121"/>
      <c r="BI118" s="121">
        <f t="shared" ref="BI118:BI125" si="10">IF(BI53="","",IF(BI53="Θ",9,IF(BI53="Ο",3,1))*$C53)</f>
        <v>49.180327868852459</v>
      </c>
      <c r="BJ118" s="121"/>
      <c r="BK118" s="121"/>
      <c r="BL118" s="121"/>
      <c r="BM118" s="121"/>
      <c r="BN118" s="121"/>
      <c r="BO118" s="121">
        <f t="shared" ref="BO118:BO125" si="11">IF(BO53="","",IF(BO53="Θ",9,IF(BO53="Ο",3,1))*$C53)</f>
        <v>147.54098360655738</v>
      </c>
      <c r="BP118" s="121"/>
      <c r="BQ118" s="121"/>
      <c r="BR118" s="121"/>
      <c r="BS118" s="121"/>
      <c r="BT118" s="121"/>
      <c r="BU118" s="121">
        <f t="shared" ref="BU118:BU125" si="12">IF(BU53="","",IF(BU53="Θ",9,IF(BU53="Ο",3,1))*$C53)</f>
        <v>147.54098360655738</v>
      </c>
      <c r="BV118" s="121"/>
      <c r="BW118" s="121"/>
      <c r="BX118" s="121"/>
      <c r="BY118" s="121"/>
      <c r="BZ118" s="121"/>
      <c r="CA118" s="121">
        <f t="shared" ref="CA118:CA125" si="13">IF(CA53="","",IF(CA53="Θ",9,IF(CA53="Ο",3,1))*$C53)</f>
        <v>49.180327868852459</v>
      </c>
      <c r="CB118" s="121"/>
      <c r="CC118" s="121"/>
      <c r="CD118" s="121"/>
      <c r="CE118" s="121"/>
      <c r="CF118" s="121"/>
      <c r="CG118" s="121">
        <f t="shared" ref="CG118:CG125" si="14">IF(CG53="","",IF(CG53="Θ",9,IF(CG53="Ο",3,1))*$C53)</f>
        <v>147.54098360655738</v>
      </c>
      <c r="CH118" s="121"/>
      <c r="CI118" s="121"/>
      <c r="CJ118" s="121"/>
      <c r="CK118" s="121"/>
      <c r="CL118" s="121"/>
      <c r="CM118" s="121" t="str">
        <f t="shared" ref="CM118:CM125" si="15">IF(CM53="","",IF(CM53="Θ",9,IF(CM53="Ο",3,1))*$C53)</f>
        <v/>
      </c>
      <c r="CN118" s="121"/>
      <c r="CO118" s="121"/>
      <c r="CP118" s="121"/>
      <c r="CQ118" s="121"/>
      <c r="CR118" s="121"/>
    </row>
    <row r="119" spans="6:96" ht="5.25" customHeight="1" x14ac:dyDescent="0.2">
      <c r="G119" s="120">
        <f t="shared" si="1"/>
        <v>16.393442622950818</v>
      </c>
      <c r="H119" s="120"/>
      <c r="I119" s="120"/>
      <c r="J119" s="120"/>
      <c r="K119" s="120"/>
      <c r="L119" s="120"/>
      <c r="M119" s="120">
        <f t="shared" si="2"/>
        <v>16.393442622950818</v>
      </c>
      <c r="N119" s="120"/>
      <c r="O119" s="120"/>
      <c r="P119" s="120"/>
      <c r="Q119" s="120"/>
      <c r="R119" s="120"/>
      <c r="S119" s="120">
        <f t="shared" si="3"/>
        <v>49.180327868852459</v>
      </c>
      <c r="T119" s="120"/>
      <c r="U119" s="120"/>
      <c r="V119" s="120"/>
      <c r="W119" s="120"/>
      <c r="X119" s="120"/>
      <c r="Y119" s="120">
        <f t="shared" si="4"/>
        <v>147.54098360655738</v>
      </c>
      <c r="Z119" s="120"/>
      <c r="AA119" s="120"/>
      <c r="AB119" s="120"/>
      <c r="AC119" s="120"/>
      <c r="AD119" s="120"/>
      <c r="AE119" s="120">
        <f t="shared" si="5"/>
        <v>147.54098360655738</v>
      </c>
      <c r="AF119" s="120"/>
      <c r="AG119" s="120"/>
      <c r="AH119" s="120"/>
      <c r="AI119" s="120"/>
      <c r="AJ119" s="120"/>
      <c r="AK119" s="120">
        <f t="shared" si="6"/>
        <v>147.54098360655738</v>
      </c>
      <c r="AL119" s="120"/>
      <c r="AM119" s="120"/>
      <c r="AN119" s="120"/>
      <c r="AO119" s="120"/>
      <c r="AP119" s="120"/>
      <c r="AQ119" s="120">
        <f t="shared" si="7"/>
        <v>49.180327868852459</v>
      </c>
      <c r="AR119" s="120"/>
      <c r="AS119" s="120"/>
      <c r="AT119" s="120"/>
      <c r="AU119" s="120"/>
      <c r="AV119" s="120"/>
      <c r="AW119" s="120">
        <f t="shared" si="8"/>
        <v>147.54098360655738</v>
      </c>
      <c r="AX119" s="120"/>
      <c r="AY119" s="120"/>
      <c r="AZ119" s="120"/>
      <c r="BA119" s="120"/>
      <c r="BB119" s="120"/>
      <c r="BC119" s="120">
        <f t="shared" si="9"/>
        <v>147.54098360655738</v>
      </c>
      <c r="BD119" s="120"/>
      <c r="BE119" s="120"/>
      <c r="BF119" s="120"/>
      <c r="BG119" s="120"/>
      <c r="BH119" s="120"/>
      <c r="BI119" s="120" t="str">
        <f t="shared" si="10"/>
        <v/>
      </c>
      <c r="BJ119" s="120"/>
      <c r="BK119" s="120"/>
      <c r="BL119" s="120"/>
      <c r="BM119" s="120"/>
      <c r="BN119" s="120"/>
      <c r="BO119" s="120" t="str">
        <f t="shared" si="11"/>
        <v/>
      </c>
      <c r="BP119" s="120"/>
      <c r="BQ119" s="120"/>
      <c r="BR119" s="120"/>
      <c r="BS119" s="120"/>
      <c r="BT119" s="120"/>
      <c r="BU119" s="120" t="str">
        <f t="shared" si="12"/>
        <v/>
      </c>
      <c r="BV119" s="120"/>
      <c r="BW119" s="120"/>
      <c r="BX119" s="120"/>
      <c r="BY119" s="120"/>
      <c r="BZ119" s="120"/>
      <c r="CA119" s="120">
        <f t="shared" si="13"/>
        <v>147.54098360655738</v>
      </c>
      <c r="CB119" s="120"/>
      <c r="CC119" s="120"/>
      <c r="CD119" s="120"/>
      <c r="CE119" s="120"/>
      <c r="CF119" s="120"/>
      <c r="CG119" s="120">
        <f t="shared" si="14"/>
        <v>49.180327868852459</v>
      </c>
      <c r="CH119" s="120"/>
      <c r="CI119" s="120"/>
      <c r="CJ119" s="120"/>
      <c r="CK119" s="120"/>
      <c r="CL119" s="120"/>
      <c r="CM119" s="120" t="str">
        <f t="shared" si="15"/>
        <v/>
      </c>
      <c r="CN119" s="120"/>
      <c r="CO119" s="120"/>
      <c r="CP119" s="120"/>
      <c r="CQ119" s="120"/>
      <c r="CR119" s="120"/>
    </row>
    <row r="120" spans="6:96" ht="5.25" customHeight="1" x14ac:dyDescent="0.2">
      <c r="G120" s="120" t="str">
        <f t="shared" si="1"/>
        <v/>
      </c>
      <c r="H120" s="120"/>
      <c r="I120" s="120"/>
      <c r="J120" s="120"/>
      <c r="K120" s="120"/>
      <c r="L120" s="120"/>
      <c r="M120" s="120" t="str">
        <f t="shared" si="2"/>
        <v/>
      </c>
      <c r="N120" s="120"/>
      <c r="O120" s="120"/>
      <c r="P120" s="120"/>
      <c r="Q120" s="120"/>
      <c r="R120" s="120"/>
      <c r="S120" s="120">
        <f t="shared" si="3"/>
        <v>118.03278688524591</v>
      </c>
      <c r="T120" s="120"/>
      <c r="U120" s="120"/>
      <c r="V120" s="120"/>
      <c r="W120" s="120"/>
      <c r="X120" s="120"/>
      <c r="Y120" s="120" t="str">
        <f t="shared" si="4"/>
        <v/>
      </c>
      <c r="Z120" s="120"/>
      <c r="AA120" s="120"/>
      <c r="AB120" s="120"/>
      <c r="AC120" s="120"/>
      <c r="AD120" s="120"/>
      <c r="AE120" s="120" t="str">
        <f t="shared" si="5"/>
        <v/>
      </c>
      <c r="AF120" s="120"/>
      <c r="AG120" s="120"/>
      <c r="AH120" s="120"/>
      <c r="AI120" s="120"/>
      <c r="AJ120" s="120"/>
      <c r="AK120" s="120">
        <f t="shared" si="6"/>
        <v>39.344262295081968</v>
      </c>
      <c r="AL120" s="120"/>
      <c r="AM120" s="120"/>
      <c r="AN120" s="120"/>
      <c r="AO120" s="120"/>
      <c r="AP120" s="120"/>
      <c r="AQ120" s="120">
        <f t="shared" si="7"/>
        <v>39.344262295081968</v>
      </c>
      <c r="AR120" s="120"/>
      <c r="AS120" s="120"/>
      <c r="AT120" s="120"/>
      <c r="AU120" s="120"/>
      <c r="AV120" s="120"/>
      <c r="AW120" s="120">
        <f t="shared" si="8"/>
        <v>118.03278688524591</v>
      </c>
      <c r="AX120" s="120"/>
      <c r="AY120" s="120"/>
      <c r="AZ120" s="120"/>
      <c r="BA120" s="120"/>
      <c r="BB120" s="120"/>
      <c r="BC120" s="120" t="str">
        <f t="shared" si="9"/>
        <v/>
      </c>
      <c r="BD120" s="120"/>
      <c r="BE120" s="120"/>
      <c r="BF120" s="120"/>
      <c r="BG120" s="120"/>
      <c r="BH120" s="120"/>
      <c r="BI120" s="120" t="str">
        <f t="shared" si="10"/>
        <v/>
      </c>
      <c r="BJ120" s="120"/>
      <c r="BK120" s="120"/>
      <c r="BL120" s="120"/>
      <c r="BM120" s="120"/>
      <c r="BN120" s="120"/>
      <c r="BO120" s="120" t="str">
        <f t="shared" si="11"/>
        <v/>
      </c>
      <c r="BP120" s="120"/>
      <c r="BQ120" s="120"/>
      <c r="BR120" s="120"/>
      <c r="BS120" s="120"/>
      <c r="BT120" s="120"/>
      <c r="BU120" s="120" t="str">
        <f t="shared" si="12"/>
        <v/>
      </c>
      <c r="BV120" s="120"/>
      <c r="BW120" s="120"/>
      <c r="BX120" s="120"/>
      <c r="BY120" s="120"/>
      <c r="BZ120" s="120"/>
      <c r="CA120" s="120" t="str">
        <f t="shared" si="13"/>
        <v/>
      </c>
      <c r="CB120" s="120"/>
      <c r="CC120" s="120"/>
      <c r="CD120" s="120"/>
      <c r="CE120" s="120"/>
      <c r="CF120" s="120"/>
      <c r="CG120" s="120">
        <f t="shared" si="14"/>
        <v>118.03278688524591</v>
      </c>
      <c r="CH120" s="120"/>
      <c r="CI120" s="120"/>
      <c r="CJ120" s="120"/>
      <c r="CK120" s="120"/>
      <c r="CL120" s="120"/>
      <c r="CM120" s="120" t="str">
        <f t="shared" si="15"/>
        <v/>
      </c>
      <c r="CN120" s="120"/>
      <c r="CO120" s="120"/>
      <c r="CP120" s="120"/>
      <c r="CQ120" s="120"/>
      <c r="CR120" s="120"/>
    </row>
    <row r="121" spans="6:96" ht="5.25" customHeight="1" x14ac:dyDescent="0.2">
      <c r="G121" s="120">
        <f t="shared" si="1"/>
        <v>11.475409836065573</v>
      </c>
      <c r="H121" s="120"/>
      <c r="I121" s="120"/>
      <c r="J121" s="120"/>
      <c r="K121" s="120"/>
      <c r="L121" s="120"/>
      <c r="M121" s="120" t="str">
        <f t="shared" si="2"/>
        <v/>
      </c>
      <c r="N121" s="120"/>
      <c r="O121" s="120"/>
      <c r="P121" s="120"/>
      <c r="Q121" s="120"/>
      <c r="R121" s="120"/>
      <c r="S121" s="120" t="str">
        <f t="shared" si="3"/>
        <v/>
      </c>
      <c r="T121" s="120"/>
      <c r="U121" s="120"/>
      <c r="V121" s="120"/>
      <c r="W121" s="120"/>
      <c r="X121" s="120"/>
      <c r="Y121" s="120" t="str">
        <f t="shared" si="4"/>
        <v/>
      </c>
      <c r="Z121" s="120"/>
      <c r="AA121" s="120"/>
      <c r="AB121" s="120"/>
      <c r="AC121" s="120"/>
      <c r="AD121" s="120"/>
      <c r="AE121" s="120" t="str">
        <f t="shared" si="5"/>
        <v/>
      </c>
      <c r="AF121" s="120"/>
      <c r="AG121" s="120"/>
      <c r="AH121" s="120"/>
      <c r="AI121" s="120"/>
      <c r="AJ121" s="120"/>
      <c r="AK121" s="120">
        <f t="shared" si="6"/>
        <v>103.27868852459017</v>
      </c>
      <c r="AL121" s="120"/>
      <c r="AM121" s="120"/>
      <c r="AN121" s="120"/>
      <c r="AO121" s="120"/>
      <c r="AP121" s="120"/>
      <c r="AQ121" s="120">
        <f t="shared" si="7"/>
        <v>34.42622950819672</v>
      </c>
      <c r="AR121" s="120"/>
      <c r="AS121" s="120"/>
      <c r="AT121" s="120"/>
      <c r="AU121" s="120"/>
      <c r="AV121" s="120"/>
      <c r="AW121" s="120">
        <f t="shared" si="8"/>
        <v>103.27868852459017</v>
      </c>
      <c r="AX121" s="120"/>
      <c r="AY121" s="120"/>
      <c r="AZ121" s="120"/>
      <c r="BA121" s="120"/>
      <c r="BB121" s="120"/>
      <c r="BC121" s="120">
        <f t="shared" si="9"/>
        <v>103.27868852459017</v>
      </c>
      <c r="BD121" s="120"/>
      <c r="BE121" s="120"/>
      <c r="BF121" s="120"/>
      <c r="BG121" s="120"/>
      <c r="BH121" s="120"/>
      <c r="BI121" s="120" t="str">
        <f t="shared" si="10"/>
        <v/>
      </c>
      <c r="BJ121" s="120"/>
      <c r="BK121" s="120"/>
      <c r="BL121" s="120"/>
      <c r="BM121" s="120"/>
      <c r="BN121" s="120"/>
      <c r="BO121" s="120" t="str">
        <f t="shared" si="11"/>
        <v/>
      </c>
      <c r="BP121" s="120"/>
      <c r="BQ121" s="120"/>
      <c r="BR121" s="120"/>
      <c r="BS121" s="120"/>
      <c r="BT121" s="120"/>
      <c r="BU121" s="120" t="str">
        <f t="shared" si="12"/>
        <v/>
      </c>
      <c r="BV121" s="120"/>
      <c r="BW121" s="120"/>
      <c r="BX121" s="120"/>
      <c r="BY121" s="120"/>
      <c r="BZ121" s="120"/>
      <c r="CA121" s="120">
        <f t="shared" si="13"/>
        <v>103.27868852459017</v>
      </c>
      <c r="CB121" s="120"/>
      <c r="CC121" s="120"/>
      <c r="CD121" s="120"/>
      <c r="CE121" s="120"/>
      <c r="CF121" s="120"/>
      <c r="CG121" s="120">
        <f t="shared" si="14"/>
        <v>103.27868852459017</v>
      </c>
      <c r="CH121" s="120"/>
      <c r="CI121" s="120"/>
      <c r="CJ121" s="120"/>
      <c r="CK121" s="120"/>
      <c r="CL121" s="120"/>
      <c r="CM121" s="120" t="str">
        <f t="shared" si="15"/>
        <v/>
      </c>
      <c r="CN121" s="120"/>
      <c r="CO121" s="120"/>
      <c r="CP121" s="120"/>
      <c r="CQ121" s="120"/>
      <c r="CR121" s="120"/>
    </row>
    <row r="122" spans="6:96" ht="5.25" customHeight="1" x14ac:dyDescent="0.2">
      <c r="G122" s="120">
        <f t="shared" si="1"/>
        <v>44.26229508196721</v>
      </c>
      <c r="H122" s="120"/>
      <c r="I122" s="120"/>
      <c r="J122" s="120"/>
      <c r="K122" s="120"/>
      <c r="L122" s="120"/>
      <c r="M122" s="120" t="str">
        <f t="shared" si="2"/>
        <v/>
      </c>
      <c r="N122" s="120"/>
      <c r="O122" s="120"/>
      <c r="P122" s="120"/>
      <c r="Q122" s="120"/>
      <c r="R122" s="120"/>
      <c r="S122" s="120">
        <f t="shared" si="3"/>
        <v>132.78688524590163</v>
      </c>
      <c r="T122" s="120"/>
      <c r="U122" s="120"/>
      <c r="V122" s="120"/>
      <c r="W122" s="120"/>
      <c r="X122" s="120"/>
      <c r="Y122" s="120">
        <f t="shared" si="4"/>
        <v>132.78688524590163</v>
      </c>
      <c r="Z122" s="120"/>
      <c r="AA122" s="120"/>
      <c r="AB122" s="120"/>
      <c r="AC122" s="120"/>
      <c r="AD122" s="120"/>
      <c r="AE122" s="120">
        <f t="shared" si="5"/>
        <v>44.26229508196721</v>
      </c>
      <c r="AF122" s="120"/>
      <c r="AG122" s="120"/>
      <c r="AH122" s="120"/>
      <c r="AI122" s="120"/>
      <c r="AJ122" s="120"/>
      <c r="AK122" s="120">
        <f t="shared" si="6"/>
        <v>132.78688524590163</v>
      </c>
      <c r="AL122" s="120"/>
      <c r="AM122" s="120"/>
      <c r="AN122" s="120"/>
      <c r="AO122" s="120"/>
      <c r="AP122" s="120"/>
      <c r="AQ122" s="120">
        <f t="shared" si="7"/>
        <v>44.26229508196721</v>
      </c>
      <c r="AR122" s="120"/>
      <c r="AS122" s="120"/>
      <c r="AT122" s="120"/>
      <c r="AU122" s="120"/>
      <c r="AV122" s="120"/>
      <c r="AW122" s="120">
        <f t="shared" si="8"/>
        <v>132.78688524590163</v>
      </c>
      <c r="AX122" s="120"/>
      <c r="AY122" s="120"/>
      <c r="AZ122" s="120"/>
      <c r="BA122" s="120"/>
      <c r="BB122" s="120"/>
      <c r="BC122" s="120">
        <f t="shared" si="9"/>
        <v>132.78688524590163</v>
      </c>
      <c r="BD122" s="120"/>
      <c r="BE122" s="120"/>
      <c r="BF122" s="120"/>
      <c r="BG122" s="120"/>
      <c r="BH122" s="120"/>
      <c r="BI122" s="120">
        <f t="shared" si="10"/>
        <v>132.78688524590163</v>
      </c>
      <c r="BJ122" s="120"/>
      <c r="BK122" s="120"/>
      <c r="BL122" s="120"/>
      <c r="BM122" s="120"/>
      <c r="BN122" s="120"/>
      <c r="BO122" s="120">
        <f t="shared" si="11"/>
        <v>14.754098360655737</v>
      </c>
      <c r="BP122" s="120"/>
      <c r="BQ122" s="120"/>
      <c r="BR122" s="120"/>
      <c r="BS122" s="120"/>
      <c r="BT122" s="120"/>
      <c r="BU122" s="120">
        <f t="shared" si="12"/>
        <v>44.26229508196721</v>
      </c>
      <c r="BV122" s="120"/>
      <c r="BW122" s="120"/>
      <c r="BX122" s="120"/>
      <c r="BY122" s="120"/>
      <c r="BZ122" s="120"/>
      <c r="CA122" s="120">
        <f t="shared" si="13"/>
        <v>132.78688524590163</v>
      </c>
      <c r="CB122" s="120"/>
      <c r="CC122" s="120"/>
      <c r="CD122" s="120"/>
      <c r="CE122" s="120"/>
      <c r="CF122" s="120"/>
      <c r="CG122" s="120">
        <f t="shared" si="14"/>
        <v>132.78688524590163</v>
      </c>
      <c r="CH122" s="120"/>
      <c r="CI122" s="120"/>
      <c r="CJ122" s="120"/>
      <c r="CK122" s="120"/>
      <c r="CL122" s="120"/>
      <c r="CM122" s="120" t="str">
        <f t="shared" si="15"/>
        <v/>
      </c>
      <c r="CN122" s="120"/>
      <c r="CO122" s="120"/>
      <c r="CP122" s="120"/>
      <c r="CQ122" s="120"/>
      <c r="CR122" s="120"/>
    </row>
    <row r="123" spans="6:96" ht="5.25" customHeight="1" x14ac:dyDescent="0.2">
      <c r="G123" s="120">
        <f t="shared" si="1"/>
        <v>132.78688524590163</v>
      </c>
      <c r="H123" s="120"/>
      <c r="I123" s="120"/>
      <c r="J123" s="120"/>
      <c r="K123" s="120"/>
      <c r="L123" s="120"/>
      <c r="M123" s="120" t="str">
        <f t="shared" si="2"/>
        <v/>
      </c>
      <c r="N123" s="120"/>
      <c r="O123" s="120"/>
      <c r="P123" s="120"/>
      <c r="Q123" s="120"/>
      <c r="R123" s="120"/>
      <c r="S123" s="120">
        <f t="shared" si="3"/>
        <v>14.754098360655737</v>
      </c>
      <c r="T123" s="120"/>
      <c r="U123" s="120"/>
      <c r="V123" s="120"/>
      <c r="W123" s="120"/>
      <c r="X123" s="120"/>
      <c r="Y123" s="120">
        <f t="shared" si="4"/>
        <v>14.754098360655737</v>
      </c>
      <c r="Z123" s="120"/>
      <c r="AA123" s="120"/>
      <c r="AB123" s="120"/>
      <c r="AC123" s="120"/>
      <c r="AD123" s="120"/>
      <c r="AE123" s="120">
        <f t="shared" si="5"/>
        <v>44.26229508196721</v>
      </c>
      <c r="AF123" s="120"/>
      <c r="AG123" s="120"/>
      <c r="AH123" s="120"/>
      <c r="AI123" s="120"/>
      <c r="AJ123" s="120"/>
      <c r="AK123" s="120">
        <f t="shared" si="6"/>
        <v>132.78688524590163</v>
      </c>
      <c r="AL123" s="120"/>
      <c r="AM123" s="120"/>
      <c r="AN123" s="120"/>
      <c r="AO123" s="120"/>
      <c r="AP123" s="120"/>
      <c r="AQ123" s="120" t="str">
        <f t="shared" si="7"/>
        <v/>
      </c>
      <c r="AR123" s="120"/>
      <c r="AS123" s="120"/>
      <c r="AT123" s="120"/>
      <c r="AU123" s="120"/>
      <c r="AV123" s="120"/>
      <c r="AW123" s="120">
        <f t="shared" si="8"/>
        <v>132.78688524590163</v>
      </c>
      <c r="AX123" s="120"/>
      <c r="AY123" s="120"/>
      <c r="AZ123" s="120"/>
      <c r="BA123" s="120"/>
      <c r="BB123" s="120"/>
      <c r="BC123" s="120">
        <f t="shared" si="9"/>
        <v>132.78688524590163</v>
      </c>
      <c r="BD123" s="120"/>
      <c r="BE123" s="120"/>
      <c r="BF123" s="120"/>
      <c r="BG123" s="120"/>
      <c r="BH123" s="120"/>
      <c r="BI123" s="120">
        <f t="shared" si="10"/>
        <v>132.78688524590163</v>
      </c>
      <c r="BJ123" s="120"/>
      <c r="BK123" s="120"/>
      <c r="BL123" s="120"/>
      <c r="BM123" s="120"/>
      <c r="BN123" s="120"/>
      <c r="BO123" s="120" t="str">
        <f t="shared" si="11"/>
        <v/>
      </c>
      <c r="BP123" s="120"/>
      <c r="BQ123" s="120"/>
      <c r="BR123" s="120"/>
      <c r="BS123" s="120"/>
      <c r="BT123" s="120"/>
      <c r="BU123" s="120" t="str">
        <f t="shared" si="12"/>
        <v/>
      </c>
      <c r="BV123" s="120"/>
      <c r="BW123" s="120"/>
      <c r="BX123" s="120"/>
      <c r="BY123" s="120"/>
      <c r="BZ123" s="120"/>
      <c r="CA123" s="120">
        <f t="shared" si="13"/>
        <v>132.78688524590163</v>
      </c>
      <c r="CB123" s="120"/>
      <c r="CC123" s="120"/>
      <c r="CD123" s="120"/>
      <c r="CE123" s="120"/>
      <c r="CF123" s="120"/>
      <c r="CG123" s="120">
        <f t="shared" si="14"/>
        <v>132.78688524590163</v>
      </c>
      <c r="CH123" s="120"/>
      <c r="CI123" s="120"/>
      <c r="CJ123" s="120"/>
      <c r="CK123" s="120"/>
      <c r="CL123" s="120"/>
      <c r="CM123" s="120" t="str">
        <f t="shared" si="15"/>
        <v/>
      </c>
      <c r="CN123" s="120"/>
      <c r="CO123" s="120"/>
      <c r="CP123" s="120"/>
      <c r="CQ123" s="120"/>
      <c r="CR123" s="120"/>
    </row>
    <row r="124" spans="6:96" ht="5.25" customHeight="1" x14ac:dyDescent="0.2">
      <c r="G124" s="120">
        <f t="shared" si="1"/>
        <v>118.03278688524591</v>
      </c>
      <c r="H124" s="120"/>
      <c r="I124" s="120"/>
      <c r="J124" s="120"/>
      <c r="K124" s="120"/>
      <c r="L124" s="120"/>
      <c r="M124" s="120" t="str">
        <f t="shared" si="2"/>
        <v/>
      </c>
      <c r="N124" s="120"/>
      <c r="O124" s="120"/>
      <c r="P124" s="120"/>
      <c r="Q124" s="120"/>
      <c r="R124" s="120"/>
      <c r="S124" s="120">
        <f t="shared" si="3"/>
        <v>118.03278688524591</v>
      </c>
      <c r="T124" s="120"/>
      <c r="U124" s="120"/>
      <c r="V124" s="120"/>
      <c r="W124" s="120"/>
      <c r="X124" s="120"/>
      <c r="Y124" s="120">
        <f t="shared" si="4"/>
        <v>13.114754098360656</v>
      </c>
      <c r="Z124" s="120"/>
      <c r="AA124" s="120"/>
      <c r="AB124" s="120"/>
      <c r="AC124" s="120"/>
      <c r="AD124" s="120"/>
      <c r="AE124" s="120">
        <f t="shared" si="5"/>
        <v>13.114754098360656</v>
      </c>
      <c r="AF124" s="120"/>
      <c r="AG124" s="120"/>
      <c r="AH124" s="120"/>
      <c r="AI124" s="120"/>
      <c r="AJ124" s="120"/>
      <c r="AK124" s="120">
        <f t="shared" si="6"/>
        <v>118.03278688524591</v>
      </c>
      <c r="AL124" s="120"/>
      <c r="AM124" s="120"/>
      <c r="AN124" s="120"/>
      <c r="AO124" s="120"/>
      <c r="AP124" s="120"/>
      <c r="AQ124" s="120">
        <f t="shared" si="7"/>
        <v>13.114754098360656</v>
      </c>
      <c r="AR124" s="120"/>
      <c r="AS124" s="120"/>
      <c r="AT124" s="120"/>
      <c r="AU124" s="120"/>
      <c r="AV124" s="120"/>
      <c r="AW124" s="120">
        <f t="shared" si="8"/>
        <v>118.03278688524591</v>
      </c>
      <c r="AX124" s="120"/>
      <c r="AY124" s="120"/>
      <c r="AZ124" s="120"/>
      <c r="BA124" s="120"/>
      <c r="BB124" s="120"/>
      <c r="BC124" s="120">
        <f t="shared" si="9"/>
        <v>39.344262295081968</v>
      </c>
      <c r="BD124" s="120"/>
      <c r="BE124" s="120"/>
      <c r="BF124" s="120"/>
      <c r="BG124" s="120"/>
      <c r="BH124" s="120"/>
      <c r="BI124" s="120">
        <f t="shared" si="10"/>
        <v>39.344262295081968</v>
      </c>
      <c r="BJ124" s="120"/>
      <c r="BK124" s="120"/>
      <c r="BL124" s="120"/>
      <c r="BM124" s="120"/>
      <c r="BN124" s="120"/>
      <c r="BO124" s="120" t="str">
        <f t="shared" si="11"/>
        <v/>
      </c>
      <c r="BP124" s="120"/>
      <c r="BQ124" s="120"/>
      <c r="BR124" s="120"/>
      <c r="BS124" s="120"/>
      <c r="BT124" s="120"/>
      <c r="BU124" s="120" t="str">
        <f t="shared" si="12"/>
        <v/>
      </c>
      <c r="BV124" s="120"/>
      <c r="BW124" s="120"/>
      <c r="BX124" s="120"/>
      <c r="BY124" s="120"/>
      <c r="BZ124" s="120"/>
      <c r="CA124" s="120">
        <f t="shared" si="13"/>
        <v>39.344262295081968</v>
      </c>
      <c r="CB124" s="120"/>
      <c r="CC124" s="120"/>
      <c r="CD124" s="120"/>
      <c r="CE124" s="120"/>
      <c r="CF124" s="120"/>
      <c r="CG124" s="120">
        <f t="shared" si="14"/>
        <v>118.03278688524591</v>
      </c>
      <c r="CH124" s="120"/>
      <c r="CI124" s="120"/>
      <c r="CJ124" s="120"/>
      <c r="CK124" s="120"/>
      <c r="CL124" s="120"/>
      <c r="CM124" s="120" t="str">
        <f t="shared" si="15"/>
        <v/>
      </c>
      <c r="CN124" s="120"/>
      <c r="CO124" s="120"/>
      <c r="CP124" s="120"/>
      <c r="CQ124" s="120"/>
      <c r="CR124" s="120"/>
    </row>
    <row r="125" spans="6:96" ht="5.25" customHeight="1" x14ac:dyDescent="0.2">
      <c r="G125" s="120" t="str">
        <f t="shared" si="1"/>
        <v/>
      </c>
      <c r="H125" s="120"/>
      <c r="I125" s="120"/>
      <c r="J125" s="120"/>
      <c r="K125" s="120"/>
      <c r="L125" s="120"/>
      <c r="M125" s="120" t="str">
        <f t="shared" si="2"/>
        <v/>
      </c>
      <c r="N125" s="120"/>
      <c r="O125" s="120"/>
      <c r="P125" s="120"/>
      <c r="Q125" s="120"/>
      <c r="R125" s="120"/>
      <c r="S125" s="120" t="str">
        <f t="shared" si="3"/>
        <v/>
      </c>
      <c r="T125" s="120"/>
      <c r="U125" s="120"/>
      <c r="V125" s="120"/>
      <c r="W125" s="120"/>
      <c r="X125" s="120"/>
      <c r="Y125" s="120" t="str">
        <f t="shared" si="4"/>
        <v/>
      </c>
      <c r="Z125" s="120"/>
      <c r="AA125" s="120"/>
      <c r="AB125" s="120"/>
      <c r="AC125" s="120"/>
      <c r="AD125" s="120"/>
      <c r="AE125" s="120" t="str">
        <f t="shared" si="5"/>
        <v/>
      </c>
      <c r="AF125" s="120"/>
      <c r="AG125" s="120"/>
      <c r="AH125" s="120"/>
      <c r="AI125" s="120"/>
      <c r="AJ125" s="120"/>
      <c r="AK125" s="120" t="str">
        <f t="shared" si="6"/>
        <v/>
      </c>
      <c r="AL125" s="120"/>
      <c r="AM125" s="120"/>
      <c r="AN125" s="120"/>
      <c r="AO125" s="120"/>
      <c r="AP125" s="120"/>
      <c r="AQ125" s="120" t="str">
        <f t="shared" si="7"/>
        <v/>
      </c>
      <c r="AR125" s="120"/>
      <c r="AS125" s="120"/>
      <c r="AT125" s="120"/>
      <c r="AU125" s="120"/>
      <c r="AV125" s="120"/>
      <c r="AW125" s="120" t="str">
        <f t="shared" si="8"/>
        <v/>
      </c>
      <c r="AX125" s="120"/>
      <c r="AY125" s="120"/>
      <c r="AZ125" s="120"/>
      <c r="BA125" s="120"/>
      <c r="BB125" s="120"/>
      <c r="BC125" s="120" t="str">
        <f t="shared" si="9"/>
        <v/>
      </c>
      <c r="BD125" s="120"/>
      <c r="BE125" s="120"/>
      <c r="BF125" s="120"/>
      <c r="BG125" s="120"/>
      <c r="BH125" s="120"/>
      <c r="BI125" s="120" t="str">
        <f t="shared" si="10"/>
        <v/>
      </c>
      <c r="BJ125" s="120"/>
      <c r="BK125" s="120"/>
      <c r="BL125" s="120"/>
      <c r="BM125" s="120"/>
      <c r="BN125" s="120"/>
      <c r="BO125" s="120" t="str">
        <f t="shared" si="11"/>
        <v/>
      </c>
      <c r="BP125" s="120"/>
      <c r="BQ125" s="120"/>
      <c r="BR125" s="120"/>
      <c r="BS125" s="120"/>
      <c r="BT125" s="120"/>
      <c r="BU125" s="120" t="str">
        <f t="shared" si="12"/>
        <v/>
      </c>
      <c r="BV125" s="120"/>
      <c r="BW125" s="120"/>
      <c r="BX125" s="120"/>
      <c r="BY125" s="120"/>
      <c r="BZ125" s="120"/>
      <c r="CA125" s="120" t="str">
        <f t="shared" si="13"/>
        <v/>
      </c>
      <c r="CB125" s="120"/>
      <c r="CC125" s="120"/>
      <c r="CD125" s="120"/>
      <c r="CE125" s="120"/>
      <c r="CF125" s="120"/>
      <c r="CG125" s="120" t="str">
        <f t="shared" si="14"/>
        <v/>
      </c>
      <c r="CH125" s="120"/>
      <c r="CI125" s="120"/>
      <c r="CJ125" s="120"/>
      <c r="CK125" s="120"/>
      <c r="CL125" s="120"/>
      <c r="CM125" s="120" t="str">
        <f t="shared" si="15"/>
        <v/>
      </c>
      <c r="CN125" s="120"/>
      <c r="CO125" s="120"/>
      <c r="CP125" s="120"/>
      <c r="CQ125" s="120"/>
      <c r="CR125" s="120"/>
    </row>
    <row r="126" spans="6:96" ht="5.25" customHeight="1" x14ac:dyDescent="0.2">
      <c r="G126" s="120" t="str">
        <f t="shared" ref="G126:G131" si="16">IF(G62="","",IF(G62="Θ",9,IF(G62="Ο",3,1))*$C62)</f>
        <v/>
      </c>
      <c r="H126" s="120"/>
      <c r="I126" s="120"/>
      <c r="J126" s="120"/>
      <c r="K126" s="120"/>
      <c r="L126" s="120"/>
      <c r="M126" s="120" t="str">
        <f t="shared" ref="M126:M131" si="17">IF(M62="","",IF(M62="Θ",9,IF(M62="Ο",3,1))*$C62)</f>
        <v/>
      </c>
      <c r="N126" s="120"/>
      <c r="O126" s="120"/>
      <c r="P126" s="120"/>
      <c r="Q126" s="120"/>
      <c r="R126" s="120"/>
      <c r="S126" s="120" t="str">
        <f t="shared" ref="S126:S131" si="18">IF(S62="","",IF(S62="Θ",9,IF(S62="Ο",3,1))*$C62)</f>
        <v/>
      </c>
      <c r="T126" s="120"/>
      <c r="U126" s="120"/>
      <c r="V126" s="120"/>
      <c r="W126" s="120"/>
      <c r="X126" s="120"/>
      <c r="Y126" s="120" t="str">
        <f t="shared" ref="Y126:Y131" si="19">IF(Y62="","",IF(Y62="Θ",9,IF(Y62="Ο",3,1))*$C62)</f>
        <v/>
      </c>
      <c r="Z126" s="120"/>
      <c r="AA126" s="120"/>
      <c r="AB126" s="120"/>
      <c r="AC126" s="120"/>
      <c r="AD126" s="120"/>
      <c r="AE126" s="120" t="str">
        <f t="shared" ref="AE126:AE131" si="20">IF(AE62="","",IF(AE62="Θ",9,IF(AE62="Ο",3,1))*$C62)</f>
        <v/>
      </c>
      <c r="AF126" s="120"/>
      <c r="AG126" s="120"/>
      <c r="AH126" s="120"/>
      <c r="AI126" s="120"/>
      <c r="AJ126" s="120"/>
      <c r="AK126" s="120" t="str">
        <f t="shared" ref="AK126:AK131" si="21">IF(AK62="","",IF(AK62="Θ",9,IF(AK62="Ο",3,1))*$C62)</f>
        <v/>
      </c>
      <c r="AL126" s="120"/>
      <c r="AM126" s="120"/>
      <c r="AN126" s="120"/>
      <c r="AO126" s="120"/>
      <c r="AP126" s="120"/>
      <c r="AQ126" s="120" t="str">
        <f t="shared" ref="AQ126:AQ131" si="22">IF(AQ62="","",IF(AQ62="Θ",9,IF(AQ62="Ο",3,1))*$C62)</f>
        <v/>
      </c>
      <c r="AR126" s="120"/>
      <c r="AS126" s="120"/>
      <c r="AT126" s="120"/>
      <c r="AU126" s="120"/>
      <c r="AV126" s="120"/>
      <c r="AW126" s="120" t="str">
        <f t="shared" ref="AW126:AW131" si="23">IF(AW62="","",IF(AW62="Θ",9,IF(AW62="Ο",3,1))*$C62)</f>
        <v/>
      </c>
      <c r="AX126" s="120"/>
      <c r="AY126" s="120"/>
      <c r="AZ126" s="120"/>
      <c r="BA126" s="120"/>
      <c r="BB126" s="120"/>
      <c r="BC126" s="120" t="str">
        <f t="shared" ref="BC126:BC131" si="24">IF(BC62="","",IF(BC62="Θ",9,IF(BC62="Ο",3,1))*$C62)</f>
        <v/>
      </c>
      <c r="BD126" s="120"/>
      <c r="BE126" s="120"/>
      <c r="BF126" s="120"/>
      <c r="BG126" s="120"/>
      <c r="BH126" s="120"/>
      <c r="BI126" s="120" t="str">
        <f t="shared" ref="BI126:BI131" si="25">IF(BI62="","",IF(BI62="Θ",9,IF(BI62="Ο",3,1))*$C62)</f>
        <v/>
      </c>
      <c r="BJ126" s="120"/>
      <c r="BK126" s="120"/>
      <c r="BL126" s="120"/>
      <c r="BM126" s="120"/>
      <c r="BN126" s="120"/>
      <c r="BO126" s="120" t="str">
        <f t="shared" ref="BO126:BO131" si="26">IF(BO62="","",IF(BO62="Θ",9,IF(BO62="Ο",3,1))*$C62)</f>
        <v/>
      </c>
      <c r="BP126" s="120"/>
      <c r="BQ126" s="120"/>
      <c r="BR126" s="120"/>
      <c r="BS126" s="120"/>
      <c r="BT126" s="120"/>
      <c r="BU126" s="120" t="str">
        <f t="shared" ref="BU126:BU131" si="27">IF(BU62="","",IF(BU62="Θ",9,IF(BU62="Ο",3,1))*$C62)</f>
        <v/>
      </c>
      <c r="BV126" s="120"/>
      <c r="BW126" s="120"/>
      <c r="BX126" s="120"/>
      <c r="BY126" s="120"/>
      <c r="BZ126" s="120"/>
      <c r="CA126" s="120" t="str">
        <f t="shared" ref="CA126:CA131" si="28">IF(CA62="","",IF(CA62="Θ",9,IF(CA62="Ο",3,1))*$C62)</f>
        <v/>
      </c>
      <c r="CB126" s="120"/>
      <c r="CC126" s="120"/>
      <c r="CD126" s="120"/>
      <c r="CE126" s="120"/>
      <c r="CF126" s="120"/>
      <c r="CG126" s="120" t="str">
        <f t="shared" ref="CG126:CG131" si="29">IF(CG62="","",IF(CG62="Θ",9,IF(CG62="Ο",3,1))*$C62)</f>
        <v/>
      </c>
      <c r="CH126" s="120"/>
      <c r="CI126" s="120"/>
      <c r="CJ126" s="120"/>
      <c r="CK126" s="120"/>
      <c r="CL126" s="120"/>
      <c r="CM126" s="120" t="str">
        <f t="shared" ref="CM126:CM131" si="30">IF(CM62="","",IF(CM62="Θ",9,IF(CM62="Ο",3,1))*$C62)</f>
        <v/>
      </c>
      <c r="CN126" s="120"/>
      <c r="CO126" s="120"/>
      <c r="CP126" s="120"/>
      <c r="CQ126" s="120"/>
      <c r="CR126" s="120"/>
    </row>
    <row r="127" spans="6:96" ht="5.25" customHeight="1" x14ac:dyDescent="0.2">
      <c r="G127" s="120" t="str">
        <f t="shared" si="16"/>
        <v/>
      </c>
      <c r="H127" s="120"/>
      <c r="I127" s="120"/>
      <c r="J127" s="120"/>
      <c r="K127" s="120"/>
      <c r="L127" s="120"/>
      <c r="M127" s="120" t="str">
        <f t="shared" si="17"/>
        <v/>
      </c>
      <c r="N127" s="120"/>
      <c r="O127" s="120"/>
      <c r="P127" s="120"/>
      <c r="Q127" s="120"/>
      <c r="R127" s="120"/>
      <c r="S127" s="120" t="str">
        <f t="shared" si="18"/>
        <v/>
      </c>
      <c r="T127" s="120"/>
      <c r="U127" s="120"/>
      <c r="V127" s="120"/>
      <c r="W127" s="120"/>
      <c r="X127" s="120"/>
      <c r="Y127" s="120" t="str">
        <f t="shared" si="19"/>
        <v/>
      </c>
      <c r="Z127" s="120"/>
      <c r="AA127" s="120"/>
      <c r="AB127" s="120"/>
      <c r="AC127" s="120"/>
      <c r="AD127" s="120"/>
      <c r="AE127" s="120" t="str">
        <f t="shared" si="20"/>
        <v/>
      </c>
      <c r="AF127" s="120"/>
      <c r="AG127" s="120"/>
      <c r="AH127" s="120"/>
      <c r="AI127" s="120"/>
      <c r="AJ127" s="120"/>
      <c r="AK127" s="120" t="str">
        <f t="shared" si="21"/>
        <v/>
      </c>
      <c r="AL127" s="120"/>
      <c r="AM127" s="120"/>
      <c r="AN127" s="120"/>
      <c r="AO127" s="120"/>
      <c r="AP127" s="120"/>
      <c r="AQ127" s="120" t="str">
        <f t="shared" si="22"/>
        <v/>
      </c>
      <c r="AR127" s="120"/>
      <c r="AS127" s="120"/>
      <c r="AT127" s="120"/>
      <c r="AU127" s="120"/>
      <c r="AV127" s="120"/>
      <c r="AW127" s="120" t="str">
        <f t="shared" si="23"/>
        <v/>
      </c>
      <c r="AX127" s="120"/>
      <c r="AY127" s="120"/>
      <c r="AZ127" s="120"/>
      <c r="BA127" s="120"/>
      <c r="BB127" s="120"/>
      <c r="BC127" s="120" t="str">
        <f t="shared" si="24"/>
        <v/>
      </c>
      <c r="BD127" s="120"/>
      <c r="BE127" s="120"/>
      <c r="BF127" s="120"/>
      <c r="BG127" s="120"/>
      <c r="BH127" s="120"/>
      <c r="BI127" s="120" t="str">
        <f t="shared" si="25"/>
        <v/>
      </c>
      <c r="BJ127" s="120"/>
      <c r="BK127" s="120"/>
      <c r="BL127" s="120"/>
      <c r="BM127" s="120"/>
      <c r="BN127" s="120"/>
      <c r="BO127" s="120" t="str">
        <f t="shared" si="26"/>
        <v/>
      </c>
      <c r="BP127" s="120"/>
      <c r="BQ127" s="120"/>
      <c r="BR127" s="120"/>
      <c r="BS127" s="120"/>
      <c r="BT127" s="120"/>
      <c r="BU127" s="120" t="str">
        <f t="shared" si="27"/>
        <v/>
      </c>
      <c r="BV127" s="120"/>
      <c r="BW127" s="120"/>
      <c r="BX127" s="120"/>
      <c r="BY127" s="120"/>
      <c r="BZ127" s="120"/>
      <c r="CA127" s="120" t="str">
        <f t="shared" si="28"/>
        <v/>
      </c>
      <c r="CB127" s="120"/>
      <c r="CC127" s="120"/>
      <c r="CD127" s="120"/>
      <c r="CE127" s="120"/>
      <c r="CF127" s="120"/>
      <c r="CG127" s="120" t="str">
        <f t="shared" si="29"/>
        <v/>
      </c>
      <c r="CH127" s="120"/>
      <c r="CI127" s="120"/>
      <c r="CJ127" s="120"/>
      <c r="CK127" s="120"/>
      <c r="CL127" s="120"/>
      <c r="CM127" s="120" t="str">
        <f t="shared" si="30"/>
        <v/>
      </c>
      <c r="CN127" s="120"/>
      <c r="CO127" s="120"/>
      <c r="CP127" s="120"/>
      <c r="CQ127" s="120"/>
      <c r="CR127" s="120"/>
    </row>
    <row r="128" spans="6:96" ht="5.25" customHeight="1" x14ac:dyDescent="0.2">
      <c r="G128" s="120" t="str">
        <f t="shared" si="16"/>
        <v/>
      </c>
      <c r="H128" s="120"/>
      <c r="I128" s="120"/>
      <c r="J128" s="120"/>
      <c r="K128" s="120"/>
      <c r="L128" s="120"/>
      <c r="M128" s="120" t="str">
        <f t="shared" si="17"/>
        <v/>
      </c>
      <c r="N128" s="120"/>
      <c r="O128" s="120"/>
      <c r="P128" s="120"/>
      <c r="Q128" s="120"/>
      <c r="R128" s="120"/>
      <c r="S128" s="120" t="str">
        <f t="shared" si="18"/>
        <v/>
      </c>
      <c r="T128" s="120"/>
      <c r="U128" s="120"/>
      <c r="V128" s="120"/>
      <c r="W128" s="120"/>
      <c r="X128" s="120"/>
      <c r="Y128" s="120" t="str">
        <f t="shared" si="19"/>
        <v/>
      </c>
      <c r="Z128" s="120"/>
      <c r="AA128" s="120"/>
      <c r="AB128" s="120"/>
      <c r="AC128" s="120"/>
      <c r="AD128" s="120"/>
      <c r="AE128" s="120" t="str">
        <f t="shared" si="20"/>
        <v/>
      </c>
      <c r="AF128" s="120"/>
      <c r="AG128" s="120"/>
      <c r="AH128" s="120"/>
      <c r="AI128" s="120"/>
      <c r="AJ128" s="120"/>
      <c r="AK128" s="120" t="str">
        <f t="shared" si="21"/>
        <v/>
      </c>
      <c r="AL128" s="120"/>
      <c r="AM128" s="120"/>
      <c r="AN128" s="120"/>
      <c r="AO128" s="120"/>
      <c r="AP128" s="120"/>
      <c r="AQ128" s="120" t="str">
        <f t="shared" si="22"/>
        <v/>
      </c>
      <c r="AR128" s="120"/>
      <c r="AS128" s="120"/>
      <c r="AT128" s="120"/>
      <c r="AU128" s="120"/>
      <c r="AV128" s="120"/>
      <c r="AW128" s="120" t="str">
        <f t="shared" si="23"/>
        <v/>
      </c>
      <c r="AX128" s="120"/>
      <c r="AY128" s="120"/>
      <c r="AZ128" s="120"/>
      <c r="BA128" s="120"/>
      <c r="BB128" s="120"/>
      <c r="BC128" s="120" t="str">
        <f t="shared" si="24"/>
        <v/>
      </c>
      <c r="BD128" s="120"/>
      <c r="BE128" s="120"/>
      <c r="BF128" s="120"/>
      <c r="BG128" s="120"/>
      <c r="BH128" s="120"/>
      <c r="BI128" s="120" t="str">
        <f t="shared" si="25"/>
        <v/>
      </c>
      <c r="BJ128" s="120"/>
      <c r="BK128" s="120"/>
      <c r="BL128" s="120"/>
      <c r="BM128" s="120"/>
      <c r="BN128" s="120"/>
      <c r="BO128" s="120" t="str">
        <f t="shared" si="26"/>
        <v/>
      </c>
      <c r="BP128" s="120"/>
      <c r="BQ128" s="120"/>
      <c r="BR128" s="120"/>
      <c r="BS128" s="120"/>
      <c r="BT128" s="120"/>
      <c r="BU128" s="120" t="str">
        <f t="shared" si="27"/>
        <v/>
      </c>
      <c r="BV128" s="120"/>
      <c r="BW128" s="120"/>
      <c r="BX128" s="120"/>
      <c r="BY128" s="120"/>
      <c r="BZ128" s="120"/>
      <c r="CA128" s="120" t="str">
        <f t="shared" si="28"/>
        <v/>
      </c>
      <c r="CB128" s="120"/>
      <c r="CC128" s="120"/>
      <c r="CD128" s="120"/>
      <c r="CE128" s="120"/>
      <c r="CF128" s="120"/>
      <c r="CG128" s="120" t="str">
        <f t="shared" si="29"/>
        <v/>
      </c>
      <c r="CH128" s="120"/>
      <c r="CI128" s="120"/>
      <c r="CJ128" s="120"/>
      <c r="CK128" s="120"/>
      <c r="CL128" s="120"/>
      <c r="CM128" s="120" t="str">
        <f t="shared" si="30"/>
        <v/>
      </c>
      <c r="CN128" s="120"/>
      <c r="CO128" s="120"/>
      <c r="CP128" s="120"/>
      <c r="CQ128" s="120"/>
      <c r="CR128" s="120"/>
    </row>
    <row r="129" spans="7:96" ht="5.25" customHeight="1" x14ac:dyDescent="0.2">
      <c r="G129" s="120" t="str">
        <f t="shared" si="16"/>
        <v/>
      </c>
      <c r="H129" s="120"/>
      <c r="I129" s="120"/>
      <c r="J129" s="120"/>
      <c r="K129" s="120"/>
      <c r="L129" s="120"/>
      <c r="M129" s="120" t="str">
        <f t="shared" si="17"/>
        <v/>
      </c>
      <c r="N129" s="120"/>
      <c r="O129" s="120"/>
      <c r="P129" s="120"/>
      <c r="Q129" s="120"/>
      <c r="R129" s="120"/>
      <c r="S129" s="120" t="str">
        <f t="shared" si="18"/>
        <v/>
      </c>
      <c r="T129" s="120"/>
      <c r="U129" s="120"/>
      <c r="V129" s="120"/>
      <c r="W129" s="120"/>
      <c r="X129" s="120"/>
      <c r="Y129" s="120" t="str">
        <f t="shared" si="19"/>
        <v/>
      </c>
      <c r="Z129" s="120"/>
      <c r="AA129" s="120"/>
      <c r="AB129" s="120"/>
      <c r="AC129" s="120"/>
      <c r="AD129" s="120"/>
      <c r="AE129" s="120" t="str">
        <f t="shared" si="20"/>
        <v/>
      </c>
      <c r="AF129" s="120"/>
      <c r="AG129" s="120"/>
      <c r="AH129" s="120"/>
      <c r="AI129" s="120"/>
      <c r="AJ129" s="120"/>
      <c r="AK129" s="120" t="str">
        <f t="shared" si="21"/>
        <v/>
      </c>
      <c r="AL129" s="120"/>
      <c r="AM129" s="120"/>
      <c r="AN129" s="120"/>
      <c r="AO129" s="120"/>
      <c r="AP129" s="120"/>
      <c r="AQ129" s="120" t="str">
        <f t="shared" si="22"/>
        <v/>
      </c>
      <c r="AR129" s="120"/>
      <c r="AS129" s="120"/>
      <c r="AT129" s="120"/>
      <c r="AU129" s="120"/>
      <c r="AV129" s="120"/>
      <c r="AW129" s="120" t="str">
        <f t="shared" si="23"/>
        <v/>
      </c>
      <c r="AX129" s="120"/>
      <c r="AY129" s="120"/>
      <c r="AZ129" s="120"/>
      <c r="BA129" s="120"/>
      <c r="BB129" s="120"/>
      <c r="BC129" s="120" t="str">
        <f t="shared" si="24"/>
        <v/>
      </c>
      <c r="BD129" s="120"/>
      <c r="BE129" s="120"/>
      <c r="BF129" s="120"/>
      <c r="BG129" s="120"/>
      <c r="BH129" s="120"/>
      <c r="BI129" s="120" t="str">
        <f t="shared" si="25"/>
        <v/>
      </c>
      <c r="BJ129" s="120"/>
      <c r="BK129" s="120"/>
      <c r="BL129" s="120"/>
      <c r="BM129" s="120"/>
      <c r="BN129" s="120"/>
      <c r="BO129" s="120" t="str">
        <f t="shared" si="26"/>
        <v/>
      </c>
      <c r="BP129" s="120"/>
      <c r="BQ129" s="120"/>
      <c r="BR129" s="120"/>
      <c r="BS129" s="120"/>
      <c r="BT129" s="120"/>
      <c r="BU129" s="120" t="str">
        <f t="shared" si="27"/>
        <v/>
      </c>
      <c r="BV129" s="120"/>
      <c r="BW129" s="120"/>
      <c r="BX129" s="120"/>
      <c r="BY129" s="120"/>
      <c r="BZ129" s="120"/>
      <c r="CA129" s="120" t="str">
        <f t="shared" si="28"/>
        <v/>
      </c>
      <c r="CB129" s="120"/>
      <c r="CC129" s="120"/>
      <c r="CD129" s="120"/>
      <c r="CE129" s="120"/>
      <c r="CF129" s="120"/>
      <c r="CG129" s="120" t="str">
        <f t="shared" si="29"/>
        <v/>
      </c>
      <c r="CH129" s="120"/>
      <c r="CI129" s="120"/>
      <c r="CJ129" s="120"/>
      <c r="CK129" s="120"/>
      <c r="CL129" s="120"/>
      <c r="CM129" s="120" t="str">
        <f t="shared" si="30"/>
        <v/>
      </c>
      <c r="CN129" s="120"/>
      <c r="CO129" s="120"/>
      <c r="CP129" s="120"/>
      <c r="CQ129" s="120"/>
      <c r="CR129" s="120"/>
    </row>
    <row r="130" spans="7:96" ht="5.25" customHeight="1" x14ac:dyDescent="0.2">
      <c r="G130" s="120" t="str">
        <f t="shared" si="16"/>
        <v/>
      </c>
      <c r="H130" s="120"/>
      <c r="I130" s="120"/>
      <c r="J130" s="120"/>
      <c r="K130" s="120"/>
      <c r="L130" s="120"/>
      <c r="M130" s="120" t="str">
        <f t="shared" si="17"/>
        <v/>
      </c>
      <c r="N130" s="120"/>
      <c r="O130" s="120"/>
      <c r="P130" s="120"/>
      <c r="Q130" s="120"/>
      <c r="R130" s="120"/>
      <c r="S130" s="120" t="str">
        <f t="shared" si="18"/>
        <v/>
      </c>
      <c r="T130" s="120"/>
      <c r="U130" s="120"/>
      <c r="V130" s="120"/>
      <c r="W130" s="120"/>
      <c r="X130" s="120"/>
      <c r="Y130" s="120" t="str">
        <f t="shared" si="19"/>
        <v/>
      </c>
      <c r="Z130" s="120"/>
      <c r="AA130" s="120"/>
      <c r="AB130" s="120"/>
      <c r="AC130" s="120"/>
      <c r="AD130" s="120"/>
      <c r="AE130" s="120" t="str">
        <f t="shared" si="20"/>
        <v/>
      </c>
      <c r="AF130" s="120"/>
      <c r="AG130" s="120"/>
      <c r="AH130" s="120"/>
      <c r="AI130" s="120"/>
      <c r="AJ130" s="120"/>
      <c r="AK130" s="120" t="str">
        <f t="shared" si="21"/>
        <v/>
      </c>
      <c r="AL130" s="120"/>
      <c r="AM130" s="120"/>
      <c r="AN130" s="120"/>
      <c r="AO130" s="120"/>
      <c r="AP130" s="120"/>
      <c r="AQ130" s="120" t="str">
        <f t="shared" si="22"/>
        <v/>
      </c>
      <c r="AR130" s="120"/>
      <c r="AS130" s="120"/>
      <c r="AT130" s="120"/>
      <c r="AU130" s="120"/>
      <c r="AV130" s="120"/>
      <c r="AW130" s="120" t="str">
        <f t="shared" si="23"/>
        <v/>
      </c>
      <c r="AX130" s="120"/>
      <c r="AY130" s="120"/>
      <c r="AZ130" s="120"/>
      <c r="BA130" s="120"/>
      <c r="BB130" s="120"/>
      <c r="BC130" s="120" t="str">
        <f t="shared" si="24"/>
        <v/>
      </c>
      <c r="BD130" s="120"/>
      <c r="BE130" s="120"/>
      <c r="BF130" s="120"/>
      <c r="BG130" s="120"/>
      <c r="BH130" s="120"/>
      <c r="BI130" s="120" t="str">
        <f t="shared" si="25"/>
        <v/>
      </c>
      <c r="BJ130" s="120"/>
      <c r="BK130" s="120"/>
      <c r="BL130" s="120"/>
      <c r="BM130" s="120"/>
      <c r="BN130" s="120"/>
      <c r="BO130" s="120" t="str">
        <f t="shared" si="26"/>
        <v/>
      </c>
      <c r="BP130" s="120"/>
      <c r="BQ130" s="120"/>
      <c r="BR130" s="120"/>
      <c r="BS130" s="120"/>
      <c r="BT130" s="120"/>
      <c r="BU130" s="120" t="str">
        <f t="shared" si="27"/>
        <v/>
      </c>
      <c r="BV130" s="120"/>
      <c r="BW130" s="120"/>
      <c r="BX130" s="120"/>
      <c r="BY130" s="120"/>
      <c r="BZ130" s="120"/>
      <c r="CA130" s="120" t="str">
        <f t="shared" si="28"/>
        <v/>
      </c>
      <c r="CB130" s="120"/>
      <c r="CC130" s="120"/>
      <c r="CD130" s="120"/>
      <c r="CE130" s="120"/>
      <c r="CF130" s="120"/>
      <c r="CG130" s="120" t="str">
        <f t="shared" si="29"/>
        <v/>
      </c>
      <c r="CH130" s="120"/>
      <c r="CI130" s="120"/>
      <c r="CJ130" s="120"/>
      <c r="CK130" s="120"/>
      <c r="CL130" s="120"/>
      <c r="CM130" s="120" t="str">
        <f t="shared" si="30"/>
        <v/>
      </c>
      <c r="CN130" s="120"/>
      <c r="CO130" s="120"/>
      <c r="CP130" s="120"/>
      <c r="CQ130" s="120"/>
      <c r="CR130" s="120"/>
    </row>
    <row r="131" spans="7:96" ht="5.25" customHeight="1" x14ac:dyDescent="0.2">
      <c r="G131" s="120" t="str">
        <f t="shared" si="16"/>
        <v/>
      </c>
      <c r="H131" s="120"/>
      <c r="I131" s="120"/>
      <c r="J131" s="120"/>
      <c r="K131" s="120"/>
      <c r="L131" s="120"/>
      <c r="M131" s="120" t="str">
        <f t="shared" si="17"/>
        <v/>
      </c>
      <c r="N131" s="120"/>
      <c r="O131" s="120"/>
      <c r="P131" s="120"/>
      <c r="Q131" s="120"/>
      <c r="R131" s="120"/>
      <c r="S131" s="120" t="str">
        <f t="shared" si="18"/>
        <v/>
      </c>
      <c r="T131" s="120"/>
      <c r="U131" s="120"/>
      <c r="V131" s="120"/>
      <c r="W131" s="120"/>
      <c r="X131" s="120"/>
      <c r="Y131" s="120" t="str">
        <f t="shared" si="19"/>
        <v/>
      </c>
      <c r="Z131" s="120"/>
      <c r="AA131" s="120"/>
      <c r="AB131" s="120"/>
      <c r="AC131" s="120"/>
      <c r="AD131" s="120"/>
      <c r="AE131" s="120" t="str">
        <f t="shared" si="20"/>
        <v/>
      </c>
      <c r="AF131" s="120"/>
      <c r="AG131" s="120"/>
      <c r="AH131" s="120"/>
      <c r="AI131" s="120"/>
      <c r="AJ131" s="120"/>
      <c r="AK131" s="120" t="str">
        <f t="shared" si="21"/>
        <v/>
      </c>
      <c r="AL131" s="120"/>
      <c r="AM131" s="120"/>
      <c r="AN131" s="120"/>
      <c r="AO131" s="120"/>
      <c r="AP131" s="120"/>
      <c r="AQ131" s="120" t="str">
        <f t="shared" si="22"/>
        <v/>
      </c>
      <c r="AR131" s="120"/>
      <c r="AS131" s="120"/>
      <c r="AT131" s="120"/>
      <c r="AU131" s="120"/>
      <c r="AV131" s="120"/>
      <c r="AW131" s="120" t="str">
        <f t="shared" si="23"/>
        <v/>
      </c>
      <c r="AX131" s="120"/>
      <c r="AY131" s="120"/>
      <c r="AZ131" s="120"/>
      <c r="BA131" s="120"/>
      <c r="BB131" s="120"/>
      <c r="BC131" s="120" t="str">
        <f t="shared" si="24"/>
        <v/>
      </c>
      <c r="BD131" s="120"/>
      <c r="BE131" s="120"/>
      <c r="BF131" s="120"/>
      <c r="BG131" s="120"/>
      <c r="BH131" s="120"/>
      <c r="BI131" s="120" t="str">
        <f t="shared" si="25"/>
        <v/>
      </c>
      <c r="BJ131" s="120"/>
      <c r="BK131" s="120"/>
      <c r="BL131" s="120"/>
      <c r="BM131" s="120"/>
      <c r="BN131" s="120"/>
      <c r="BO131" s="120" t="str">
        <f t="shared" si="26"/>
        <v/>
      </c>
      <c r="BP131" s="120"/>
      <c r="BQ131" s="120"/>
      <c r="BR131" s="120"/>
      <c r="BS131" s="120"/>
      <c r="BT131" s="120"/>
      <c r="BU131" s="120" t="str">
        <f t="shared" si="27"/>
        <v/>
      </c>
      <c r="BV131" s="120"/>
      <c r="BW131" s="120"/>
      <c r="BX131" s="120"/>
      <c r="BY131" s="120"/>
      <c r="BZ131" s="120"/>
      <c r="CA131" s="120" t="str">
        <f t="shared" si="28"/>
        <v/>
      </c>
      <c r="CB131" s="120"/>
      <c r="CC131" s="120"/>
      <c r="CD131" s="120"/>
      <c r="CE131" s="120"/>
      <c r="CF131" s="120"/>
      <c r="CG131" s="120" t="str">
        <f t="shared" si="29"/>
        <v/>
      </c>
      <c r="CH131" s="120"/>
      <c r="CI131" s="120"/>
      <c r="CJ131" s="120"/>
      <c r="CK131" s="120"/>
      <c r="CL131" s="120"/>
      <c r="CM131" s="120" t="str">
        <f t="shared" si="30"/>
        <v/>
      </c>
      <c r="CN131" s="120"/>
      <c r="CO131" s="120"/>
      <c r="CP131" s="120"/>
      <c r="CQ131" s="120"/>
      <c r="CR131" s="120"/>
    </row>
    <row r="132" spans="7:96" x14ac:dyDescent="0.2"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</row>
  </sheetData>
  <mergeCells count="703">
    <mergeCell ref="BU130:BZ130"/>
    <mergeCell ref="CA130:CF130"/>
    <mergeCell ref="CG130:CL130"/>
    <mergeCell ref="CM130:CR130"/>
    <mergeCell ref="CM129:CR129"/>
    <mergeCell ref="BU129:BZ129"/>
    <mergeCell ref="CA129:CF129"/>
    <mergeCell ref="CG129:CL129"/>
    <mergeCell ref="AW130:BB130"/>
    <mergeCell ref="BC130:BH130"/>
    <mergeCell ref="BI130:BN130"/>
    <mergeCell ref="BC129:BH129"/>
    <mergeCell ref="BI129:BN129"/>
    <mergeCell ref="BO129:BT129"/>
    <mergeCell ref="M130:R130"/>
    <mergeCell ref="S130:X130"/>
    <mergeCell ref="Y130:AD130"/>
    <mergeCell ref="AE130:AJ130"/>
    <mergeCell ref="AK130:AP130"/>
    <mergeCell ref="AQ130:AV130"/>
    <mergeCell ref="BO130:BT130"/>
    <mergeCell ref="BU128:BZ128"/>
    <mergeCell ref="CA128:CF128"/>
    <mergeCell ref="CG128:CL128"/>
    <mergeCell ref="CM128:CR128"/>
    <mergeCell ref="M129:R129"/>
    <mergeCell ref="S129:X129"/>
    <mergeCell ref="Y129:AD129"/>
    <mergeCell ref="AE129:AJ129"/>
    <mergeCell ref="AK129:AP129"/>
    <mergeCell ref="AQ129:AV129"/>
    <mergeCell ref="AW129:BB129"/>
    <mergeCell ref="M128:R128"/>
    <mergeCell ref="S128:X128"/>
    <mergeCell ref="Y128:AD128"/>
    <mergeCell ref="AE128:AJ128"/>
    <mergeCell ref="AK128:AP128"/>
    <mergeCell ref="AQ128:AV128"/>
    <mergeCell ref="AW128:BB128"/>
    <mergeCell ref="BC128:BH128"/>
    <mergeCell ref="BI128:BN128"/>
    <mergeCell ref="E63:F63"/>
    <mergeCell ref="E64:F64"/>
    <mergeCell ref="E65:F65"/>
    <mergeCell ref="E66:F66"/>
    <mergeCell ref="G127:L127"/>
    <mergeCell ref="G61:L61"/>
    <mergeCell ref="G63:L63"/>
    <mergeCell ref="G64:L64"/>
    <mergeCell ref="G65:L65"/>
    <mergeCell ref="CG63:CL63"/>
    <mergeCell ref="CG64:CL64"/>
    <mergeCell ref="CG65:CL65"/>
    <mergeCell ref="CG66:CL66"/>
    <mergeCell ref="CM61:CR61"/>
    <mergeCell ref="CM63:CR63"/>
    <mergeCell ref="CM64:CR64"/>
    <mergeCell ref="CM65:CR65"/>
    <mergeCell ref="CM66:CR66"/>
    <mergeCell ref="BU63:BZ63"/>
    <mergeCell ref="BU64:BZ64"/>
    <mergeCell ref="BU65:BZ65"/>
    <mergeCell ref="BU66:BZ66"/>
    <mergeCell ref="CA61:CF61"/>
    <mergeCell ref="CA63:CF63"/>
    <mergeCell ref="CA64:CF64"/>
    <mergeCell ref="CA65:CF65"/>
    <mergeCell ref="CA66:CF66"/>
    <mergeCell ref="BI63:BN63"/>
    <mergeCell ref="BI64:BN64"/>
    <mergeCell ref="BI65:BN65"/>
    <mergeCell ref="BI66:BN66"/>
    <mergeCell ref="BO61:BT61"/>
    <mergeCell ref="BO63:BT63"/>
    <mergeCell ref="BO64:BT64"/>
    <mergeCell ref="BO65:BT65"/>
    <mergeCell ref="BO66:BT66"/>
    <mergeCell ref="AQ65:AV65"/>
    <mergeCell ref="AQ66:AV66"/>
    <mergeCell ref="AW61:BB61"/>
    <mergeCell ref="AW63:BB63"/>
    <mergeCell ref="AW64:BB64"/>
    <mergeCell ref="AW65:BB65"/>
    <mergeCell ref="AW66:BB66"/>
    <mergeCell ref="BC61:BH61"/>
    <mergeCell ref="BC63:BH63"/>
    <mergeCell ref="BC64:BH64"/>
    <mergeCell ref="BC65:BH65"/>
    <mergeCell ref="BC66:BH66"/>
    <mergeCell ref="D2:DB2"/>
    <mergeCell ref="D4:F6"/>
    <mergeCell ref="G4:M6"/>
    <mergeCell ref="AX6:BA7"/>
    <mergeCell ref="D7:D9"/>
    <mergeCell ref="M66:R66"/>
    <mergeCell ref="S61:X61"/>
    <mergeCell ref="S63:X63"/>
    <mergeCell ref="S64:X64"/>
    <mergeCell ref="S65:X65"/>
    <mergeCell ref="S66:X66"/>
    <mergeCell ref="Y61:AD61"/>
    <mergeCell ref="Y63:AD63"/>
    <mergeCell ref="Y64:AD64"/>
    <mergeCell ref="Y65:AD65"/>
    <mergeCell ref="Y66:AD66"/>
    <mergeCell ref="AE61:AJ61"/>
    <mergeCell ref="AE63:AJ63"/>
    <mergeCell ref="AE64:AJ64"/>
    <mergeCell ref="AE65:AJ65"/>
    <mergeCell ref="AE66:AJ66"/>
    <mergeCell ref="AK61:AP61"/>
    <mergeCell ref="AK63:AP63"/>
    <mergeCell ref="AK64:AP64"/>
    <mergeCell ref="E7:F9"/>
    <mergeCell ref="G7:M9"/>
    <mergeCell ref="AU9:AX10"/>
    <mergeCell ref="BA9:BD10"/>
    <mergeCell ref="D10:D12"/>
    <mergeCell ref="E10:F12"/>
    <mergeCell ref="G10:M12"/>
    <mergeCell ref="AR12:AU13"/>
    <mergeCell ref="AX12:BA13"/>
    <mergeCell ref="BD12:BG13"/>
    <mergeCell ref="BG15:BJ16"/>
    <mergeCell ref="D16:D18"/>
    <mergeCell ref="E16:F18"/>
    <mergeCell ref="G16:M18"/>
    <mergeCell ref="AL18:AO19"/>
    <mergeCell ref="AR18:AU19"/>
    <mergeCell ref="AX18:BA19"/>
    <mergeCell ref="BD18:BG19"/>
    <mergeCell ref="BJ18:BM19"/>
    <mergeCell ref="D19:D21"/>
    <mergeCell ref="D13:D15"/>
    <mergeCell ref="E13:F15"/>
    <mergeCell ref="G13:M15"/>
    <mergeCell ref="AO15:AR16"/>
    <mergeCell ref="AU15:AX16"/>
    <mergeCell ref="BA15:BD16"/>
    <mergeCell ref="BA21:BD22"/>
    <mergeCell ref="BG21:BJ22"/>
    <mergeCell ref="BM21:BP22"/>
    <mergeCell ref="D22:D24"/>
    <mergeCell ref="E22:E24"/>
    <mergeCell ref="F22:F24"/>
    <mergeCell ref="G22:M24"/>
    <mergeCell ref="AF24:AI25"/>
    <mergeCell ref="AL24:AO25"/>
    <mergeCell ref="AR24:AU25"/>
    <mergeCell ref="E19:E21"/>
    <mergeCell ref="F19:F21"/>
    <mergeCell ref="G19:M21"/>
    <mergeCell ref="AI21:AL22"/>
    <mergeCell ref="AO21:AR22"/>
    <mergeCell ref="AU21:AX22"/>
    <mergeCell ref="BA27:BD28"/>
    <mergeCell ref="BG27:BJ28"/>
    <mergeCell ref="BM27:BP28"/>
    <mergeCell ref="BS27:BV28"/>
    <mergeCell ref="AX24:BA25"/>
    <mergeCell ref="BD24:BG25"/>
    <mergeCell ref="BJ24:BM25"/>
    <mergeCell ref="BP24:BS25"/>
    <mergeCell ref="D25:D27"/>
    <mergeCell ref="E25:E27"/>
    <mergeCell ref="F25:F27"/>
    <mergeCell ref="G25:M27"/>
    <mergeCell ref="AC27:AF28"/>
    <mergeCell ref="AI27:AL28"/>
    <mergeCell ref="BV30:BY31"/>
    <mergeCell ref="D31:D33"/>
    <mergeCell ref="E31:E33"/>
    <mergeCell ref="F31:F33"/>
    <mergeCell ref="G31:M33"/>
    <mergeCell ref="W33:Z34"/>
    <mergeCell ref="AC33:AF34"/>
    <mergeCell ref="AI33:AL34"/>
    <mergeCell ref="AO33:AR34"/>
    <mergeCell ref="AU33:AX34"/>
    <mergeCell ref="AL30:AO31"/>
    <mergeCell ref="AR30:AU31"/>
    <mergeCell ref="AX30:BA31"/>
    <mergeCell ref="BD30:BG31"/>
    <mergeCell ref="BJ30:BM31"/>
    <mergeCell ref="BP30:BS31"/>
    <mergeCell ref="D28:D30"/>
    <mergeCell ref="E28:E30"/>
    <mergeCell ref="F28:F30"/>
    <mergeCell ref="G28:M30"/>
    <mergeCell ref="Z30:AC31"/>
    <mergeCell ref="AF30:AI31"/>
    <mergeCell ref="AO27:AR28"/>
    <mergeCell ref="AU27:AX28"/>
    <mergeCell ref="BA33:BD34"/>
    <mergeCell ref="BG33:BJ34"/>
    <mergeCell ref="BM33:BP34"/>
    <mergeCell ref="BS33:BV34"/>
    <mergeCell ref="BY33:CB34"/>
    <mergeCell ref="D34:D36"/>
    <mergeCell ref="E34:E36"/>
    <mergeCell ref="F34:F36"/>
    <mergeCell ref="G34:M36"/>
    <mergeCell ref="T36:W37"/>
    <mergeCell ref="Q39:T40"/>
    <mergeCell ref="W39:Z40"/>
    <mergeCell ref="AC39:AF40"/>
    <mergeCell ref="AI39:AL40"/>
    <mergeCell ref="AO39:AR40"/>
    <mergeCell ref="AU39:AX40"/>
    <mergeCell ref="Z36:AC37"/>
    <mergeCell ref="AF36:AI37"/>
    <mergeCell ref="AL36:AO37"/>
    <mergeCell ref="AR36:AU37"/>
    <mergeCell ref="AX36:BA37"/>
    <mergeCell ref="BA39:BD40"/>
    <mergeCell ref="BG39:BJ40"/>
    <mergeCell ref="BM39:BP40"/>
    <mergeCell ref="BS39:BV40"/>
    <mergeCell ref="BY39:CB40"/>
    <mergeCell ref="CE39:CH40"/>
    <mergeCell ref="BJ36:BM37"/>
    <mergeCell ref="BP36:BS37"/>
    <mergeCell ref="BV36:BY37"/>
    <mergeCell ref="CB36:CE37"/>
    <mergeCell ref="BD36:BG37"/>
    <mergeCell ref="CH42:CK43"/>
    <mergeCell ref="K45:N46"/>
    <mergeCell ref="Q45:T46"/>
    <mergeCell ref="W45:Z46"/>
    <mergeCell ref="AC45:AF46"/>
    <mergeCell ref="AI45:AL46"/>
    <mergeCell ref="AO45:AR46"/>
    <mergeCell ref="AU45:AX46"/>
    <mergeCell ref="BA45:BD46"/>
    <mergeCell ref="BG45:BJ46"/>
    <mergeCell ref="AX42:BA43"/>
    <mergeCell ref="BD42:BG43"/>
    <mergeCell ref="BJ42:BM43"/>
    <mergeCell ref="BP42:BS43"/>
    <mergeCell ref="BV42:BY43"/>
    <mergeCell ref="CB42:CE43"/>
    <mergeCell ref="N42:Q43"/>
    <mergeCell ref="T42:W43"/>
    <mergeCell ref="Z42:AC43"/>
    <mergeCell ref="AF42:AI43"/>
    <mergeCell ref="AL42:AO43"/>
    <mergeCell ref="AR42:AU43"/>
    <mergeCell ref="BM45:BP46"/>
    <mergeCell ref="BS45:BV46"/>
    <mergeCell ref="BY45:CB46"/>
    <mergeCell ref="CE45:CH46"/>
    <mergeCell ref="CK45:CN46"/>
    <mergeCell ref="G49:L49"/>
    <mergeCell ref="M49:R49"/>
    <mergeCell ref="S49:X49"/>
    <mergeCell ref="Y49:AD49"/>
    <mergeCell ref="AE49:AJ49"/>
    <mergeCell ref="BU49:BZ49"/>
    <mergeCell ref="CA49:CF49"/>
    <mergeCell ref="CG49:CL49"/>
    <mergeCell ref="CM49:CR49"/>
    <mergeCell ref="E50:F50"/>
    <mergeCell ref="G50:L50"/>
    <mergeCell ref="M50:R50"/>
    <mergeCell ref="S50:X50"/>
    <mergeCell ref="Y50:AD50"/>
    <mergeCell ref="AE50:AJ50"/>
    <mergeCell ref="AK49:AP49"/>
    <mergeCell ref="AQ49:AV49"/>
    <mergeCell ref="AW49:BB49"/>
    <mergeCell ref="BC49:BH49"/>
    <mergeCell ref="BI49:BN49"/>
    <mergeCell ref="BO49:BT49"/>
    <mergeCell ref="BU50:BZ50"/>
    <mergeCell ref="CA50:CF50"/>
    <mergeCell ref="CG50:CL50"/>
    <mergeCell ref="CM50:CR50"/>
    <mergeCell ref="B51:B52"/>
    <mergeCell ref="C51:C52"/>
    <mergeCell ref="D51:D52"/>
    <mergeCell ref="G51:L52"/>
    <mergeCell ref="M51:R52"/>
    <mergeCell ref="S51:X52"/>
    <mergeCell ref="AK50:AP50"/>
    <mergeCell ref="AQ50:AV50"/>
    <mergeCell ref="AW50:BB50"/>
    <mergeCell ref="BC50:BH50"/>
    <mergeCell ref="BI50:BN50"/>
    <mergeCell ref="BO50:BT50"/>
    <mergeCell ref="BI51:BN52"/>
    <mergeCell ref="BO51:BT52"/>
    <mergeCell ref="BU51:BZ52"/>
    <mergeCell ref="CA51:CF52"/>
    <mergeCell ref="CG51:CL52"/>
    <mergeCell ref="CM51:CR52"/>
    <mergeCell ref="Y51:AD52"/>
    <mergeCell ref="AE51:AJ52"/>
    <mergeCell ref="AK51:AP52"/>
    <mergeCell ref="AQ51:AV52"/>
    <mergeCell ref="AW51:BB52"/>
    <mergeCell ref="BC51:BH52"/>
    <mergeCell ref="BU53:BZ53"/>
    <mergeCell ref="CA53:CF53"/>
    <mergeCell ref="CG53:CL53"/>
    <mergeCell ref="CM53:CR53"/>
    <mergeCell ref="E54:F54"/>
    <mergeCell ref="G54:L54"/>
    <mergeCell ref="M54:R54"/>
    <mergeCell ref="S54:X54"/>
    <mergeCell ref="Y54:AD54"/>
    <mergeCell ref="AE54:AJ54"/>
    <mergeCell ref="AK53:AP53"/>
    <mergeCell ref="AQ53:AV53"/>
    <mergeCell ref="AW53:BB53"/>
    <mergeCell ref="BC53:BH53"/>
    <mergeCell ref="BI53:BN53"/>
    <mergeCell ref="BO53:BT53"/>
    <mergeCell ref="E53:F53"/>
    <mergeCell ref="G53:L53"/>
    <mergeCell ref="M53:R53"/>
    <mergeCell ref="S53:X53"/>
    <mergeCell ref="Y53:AD53"/>
    <mergeCell ref="AE53:AJ53"/>
    <mergeCell ref="BU54:BZ54"/>
    <mergeCell ref="CA54:CF54"/>
    <mergeCell ref="CG54:CL54"/>
    <mergeCell ref="CM54:CR54"/>
    <mergeCell ref="E55:F55"/>
    <mergeCell ref="G55:L55"/>
    <mergeCell ref="M55:R55"/>
    <mergeCell ref="S55:X55"/>
    <mergeCell ref="Y55:AD55"/>
    <mergeCell ref="AE55:AJ55"/>
    <mergeCell ref="AK54:AP54"/>
    <mergeCell ref="AQ54:AV54"/>
    <mergeCell ref="AW54:BB54"/>
    <mergeCell ref="BC54:BH54"/>
    <mergeCell ref="BI54:BN54"/>
    <mergeCell ref="BO54:BT54"/>
    <mergeCell ref="BU55:BZ55"/>
    <mergeCell ref="CA55:CF55"/>
    <mergeCell ref="CG55:CL55"/>
    <mergeCell ref="CM55:CR55"/>
    <mergeCell ref="E56:F56"/>
    <mergeCell ref="G56:L56"/>
    <mergeCell ref="M56:R56"/>
    <mergeCell ref="S56:X56"/>
    <mergeCell ref="Y56:AD56"/>
    <mergeCell ref="AE56:AJ56"/>
    <mergeCell ref="AK55:AP55"/>
    <mergeCell ref="AQ55:AV55"/>
    <mergeCell ref="AW55:BB55"/>
    <mergeCell ref="BC55:BH55"/>
    <mergeCell ref="BI55:BN55"/>
    <mergeCell ref="BO55:BT55"/>
    <mergeCell ref="BU56:BZ56"/>
    <mergeCell ref="CA56:CF56"/>
    <mergeCell ref="CG56:CL56"/>
    <mergeCell ref="CM56:CR56"/>
    <mergeCell ref="E57:F57"/>
    <mergeCell ref="G57:L57"/>
    <mergeCell ref="M57:R57"/>
    <mergeCell ref="S57:X57"/>
    <mergeCell ref="Y57:AD57"/>
    <mergeCell ref="AE57:AJ57"/>
    <mergeCell ref="AK56:AP56"/>
    <mergeCell ref="AQ56:AV56"/>
    <mergeCell ref="AW56:BB56"/>
    <mergeCell ref="BC56:BH56"/>
    <mergeCell ref="BI56:BN56"/>
    <mergeCell ref="BO56:BT56"/>
    <mergeCell ref="BU57:BZ57"/>
    <mergeCell ref="CA57:CF57"/>
    <mergeCell ref="CG57:CL57"/>
    <mergeCell ref="CM57:CR57"/>
    <mergeCell ref="E58:F58"/>
    <mergeCell ref="G58:L58"/>
    <mergeCell ref="M58:R58"/>
    <mergeCell ref="S58:X58"/>
    <mergeCell ref="Y58:AD58"/>
    <mergeCell ref="AE58:AJ58"/>
    <mergeCell ref="AK57:AP57"/>
    <mergeCell ref="AQ57:AV57"/>
    <mergeCell ref="AW57:BB57"/>
    <mergeCell ref="BC57:BH57"/>
    <mergeCell ref="BI57:BN57"/>
    <mergeCell ref="BO57:BT57"/>
    <mergeCell ref="BU58:BZ58"/>
    <mergeCell ref="CA58:CF58"/>
    <mergeCell ref="CG58:CL58"/>
    <mergeCell ref="CM58:CR58"/>
    <mergeCell ref="E59:F59"/>
    <mergeCell ref="G59:L59"/>
    <mergeCell ref="M59:R59"/>
    <mergeCell ref="S59:X59"/>
    <mergeCell ref="Y59:AD59"/>
    <mergeCell ref="AE59:AJ59"/>
    <mergeCell ref="AK58:AP58"/>
    <mergeCell ref="AQ58:AV58"/>
    <mergeCell ref="AW58:BB58"/>
    <mergeCell ref="BC58:BH58"/>
    <mergeCell ref="BI58:BN58"/>
    <mergeCell ref="BO58:BT58"/>
    <mergeCell ref="BU59:BZ59"/>
    <mergeCell ref="CA59:CF59"/>
    <mergeCell ref="CG59:CL59"/>
    <mergeCell ref="CM59:CR59"/>
    <mergeCell ref="E60:F60"/>
    <mergeCell ref="G60:L60"/>
    <mergeCell ref="M60:R60"/>
    <mergeCell ref="S60:X60"/>
    <mergeCell ref="Y60:AD60"/>
    <mergeCell ref="AE60:AJ60"/>
    <mergeCell ref="AK59:AP59"/>
    <mergeCell ref="AQ59:AV59"/>
    <mergeCell ref="AW59:BB59"/>
    <mergeCell ref="BC59:BH59"/>
    <mergeCell ref="BI59:BN59"/>
    <mergeCell ref="BO59:BT59"/>
    <mergeCell ref="BU60:BZ60"/>
    <mergeCell ref="CA60:CF60"/>
    <mergeCell ref="CG60:CL60"/>
    <mergeCell ref="CM60:CR60"/>
    <mergeCell ref="E62:F62"/>
    <mergeCell ref="G62:L62"/>
    <mergeCell ref="M62:R62"/>
    <mergeCell ref="S62:X62"/>
    <mergeCell ref="Y62:AD62"/>
    <mergeCell ref="AE62:AJ62"/>
    <mergeCell ref="AK60:AP60"/>
    <mergeCell ref="AQ60:AV60"/>
    <mergeCell ref="AW60:BB60"/>
    <mergeCell ref="BC60:BH60"/>
    <mergeCell ref="BI60:BN60"/>
    <mergeCell ref="BO60:BT60"/>
    <mergeCell ref="M61:R61"/>
    <mergeCell ref="AQ61:AV61"/>
    <mergeCell ref="BI61:BN61"/>
    <mergeCell ref="BU61:BZ61"/>
    <mergeCell ref="CG61:CL61"/>
    <mergeCell ref="E61:F61"/>
    <mergeCell ref="BU62:BZ62"/>
    <mergeCell ref="CA62:CF62"/>
    <mergeCell ref="CG62:CL62"/>
    <mergeCell ref="CM62:CR62"/>
    <mergeCell ref="E67:F67"/>
    <mergeCell ref="G67:L67"/>
    <mergeCell ref="M67:R67"/>
    <mergeCell ref="S67:X67"/>
    <mergeCell ref="Y67:AD67"/>
    <mergeCell ref="AE67:AJ67"/>
    <mergeCell ref="AK62:AP62"/>
    <mergeCell ref="AQ62:AV62"/>
    <mergeCell ref="AW62:BB62"/>
    <mergeCell ref="BC62:BH62"/>
    <mergeCell ref="BI62:BN62"/>
    <mergeCell ref="BO62:BT62"/>
    <mergeCell ref="G66:L66"/>
    <mergeCell ref="M63:R63"/>
    <mergeCell ref="M64:R64"/>
    <mergeCell ref="M65:R65"/>
    <mergeCell ref="AK65:AP65"/>
    <mergeCell ref="AK66:AP66"/>
    <mergeCell ref="AQ63:AV63"/>
    <mergeCell ref="AQ64:AV64"/>
    <mergeCell ref="BU67:BZ67"/>
    <mergeCell ref="CA67:CF67"/>
    <mergeCell ref="CG67:CL67"/>
    <mergeCell ref="CM67:CR67"/>
    <mergeCell ref="G68:L68"/>
    <mergeCell ref="M68:R68"/>
    <mergeCell ref="S68:X68"/>
    <mergeCell ref="Y68:AD68"/>
    <mergeCell ref="AE68:AJ68"/>
    <mergeCell ref="AK68:AP68"/>
    <mergeCell ref="AK67:AP67"/>
    <mergeCell ref="AQ67:AV67"/>
    <mergeCell ref="AW67:BB67"/>
    <mergeCell ref="BC67:BH67"/>
    <mergeCell ref="BI67:BN67"/>
    <mergeCell ref="BO67:BT67"/>
    <mergeCell ref="CA68:CF68"/>
    <mergeCell ref="CG68:CL68"/>
    <mergeCell ref="CM68:CR68"/>
    <mergeCell ref="G69:L69"/>
    <mergeCell ref="M69:R69"/>
    <mergeCell ref="S69:X69"/>
    <mergeCell ref="Y69:AD69"/>
    <mergeCell ref="AE69:AJ69"/>
    <mergeCell ref="AK69:AP69"/>
    <mergeCell ref="AQ69:AV69"/>
    <mergeCell ref="AQ68:AV68"/>
    <mergeCell ref="AW68:BB68"/>
    <mergeCell ref="BC68:BH68"/>
    <mergeCell ref="BI68:BN68"/>
    <mergeCell ref="BO68:BT68"/>
    <mergeCell ref="BU68:BZ68"/>
    <mergeCell ref="CG69:CL69"/>
    <mergeCell ref="CM69:CR69"/>
    <mergeCell ref="G70:L70"/>
    <mergeCell ref="M70:R70"/>
    <mergeCell ref="S70:X70"/>
    <mergeCell ref="Y70:AD70"/>
    <mergeCell ref="AE70:AJ70"/>
    <mergeCell ref="AK70:AP70"/>
    <mergeCell ref="AQ70:AV70"/>
    <mergeCell ref="AW70:BB70"/>
    <mergeCell ref="AW69:BB69"/>
    <mergeCell ref="BC69:BH69"/>
    <mergeCell ref="BI69:BN69"/>
    <mergeCell ref="BO69:BT69"/>
    <mergeCell ref="BU69:BZ69"/>
    <mergeCell ref="CA69:CF69"/>
    <mergeCell ref="BI71:BN71"/>
    <mergeCell ref="BO71:BT71"/>
    <mergeCell ref="BU71:BZ71"/>
    <mergeCell ref="CA71:CF71"/>
    <mergeCell ref="CG71:CL71"/>
    <mergeCell ref="CM71:CR71"/>
    <mergeCell ref="CM70:CR70"/>
    <mergeCell ref="G71:L71"/>
    <mergeCell ref="M71:R71"/>
    <mergeCell ref="S71:X71"/>
    <mergeCell ref="Y71:AD71"/>
    <mergeCell ref="AE71:AJ71"/>
    <mergeCell ref="AK71:AP71"/>
    <mergeCell ref="AQ71:AV71"/>
    <mergeCell ref="AW71:BB71"/>
    <mergeCell ref="BC71:BH71"/>
    <mergeCell ref="BC70:BH70"/>
    <mergeCell ref="BI70:BN70"/>
    <mergeCell ref="BO70:BT70"/>
    <mergeCell ref="BU70:BZ70"/>
    <mergeCell ref="CA70:CF70"/>
    <mergeCell ref="CG70:CL70"/>
    <mergeCell ref="CA118:CF118"/>
    <mergeCell ref="CG118:CL118"/>
    <mergeCell ref="CM118:CR118"/>
    <mergeCell ref="G119:L119"/>
    <mergeCell ref="M119:R119"/>
    <mergeCell ref="S119:X119"/>
    <mergeCell ref="Y119:AD119"/>
    <mergeCell ref="AE119:AJ119"/>
    <mergeCell ref="AK119:AP119"/>
    <mergeCell ref="AQ119:AV119"/>
    <mergeCell ref="AQ118:AV118"/>
    <mergeCell ref="AW118:BB118"/>
    <mergeCell ref="BC118:BH118"/>
    <mergeCell ref="BI118:BN118"/>
    <mergeCell ref="BO118:BT118"/>
    <mergeCell ref="BU118:BZ118"/>
    <mergeCell ref="G118:L118"/>
    <mergeCell ref="M118:R118"/>
    <mergeCell ref="S118:X118"/>
    <mergeCell ref="Y118:AD118"/>
    <mergeCell ref="AE118:AJ118"/>
    <mergeCell ref="AK118:AP118"/>
    <mergeCell ref="CG119:CL119"/>
    <mergeCell ref="CM119:CR119"/>
    <mergeCell ref="G120:L120"/>
    <mergeCell ref="M120:R120"/>
    <mergeCell ref="S120:X120"/>
    <mergeCell ref="Y120:AD120"/>
    <mergeCell ref="AE120:AJ120"/>
    <mergeCell ref="AK120:AP120"/>
    <mergeCell ref="AQ120:AV120"/>
    <mergeCell ref="AW120:BB120"/>
    <mergeCell ref="AW119:BB119"/>
    <mergeCell ref="BC119:BH119"/>
    <mergeCell ref="BI119:BN119"/>
    <mergeCell ref="BO119:BT119"/>
    <mergeCell ref="BU119:BZ119"/>
    <mergeCell ref="CA119:CF119"/>
    <mergeCell ref="BI121:BN121"/>
    <mergeCell ref="BO121:BT121"/>
    <mergeCell ref="BU121:BZ121"/>
    <mergeCell ref="CA121:CF121"/>
    <mergeCell ref="CG121:CL121"/>
    <mergeCell ref="CM121:CR121"/>
    <mergeCell ref="CM120:CR120"/>
    <mergeCell ref="G121:L121"/>
    <mergeCell ref="M121:R121"/>
    <mergeCell ref="S121:X121"/>
    <mergeCell ref="Y121:AD121"/>
    <mergeCell ref="AE121:AJ121"/>
    <mergeCell ref="AK121:AP121"/>
    <mergeCell ref="AQ121:AV121"/>
    <mergeCell ref="AW121:BB121"/>
    <mergeCell ref="BC121:BH121"/>
    <mergeCell ref="BC120:BH120"/>
    <mergeCell ref="BI120:BN120"/>
    <mergeCell ref="BO120:BT120"/>
    <mergeCell ref="BU120:BZ120"/>
    <mergeCell ref="CA120:CF120"/>
    <mergeCell ref="CG120:CL120"/>
    <mergeCell ref="CA122:CF122"/>
    <mergeCell ref="CG122:CL122"/>
    <mergeCell ref="CM122:CR122"/>
    <mergeCell ref="G123:L123"/>
    <mergeCell ref="M123:R123"/>
    <mergeCell ref="S123:X123"/>
    <mergeCell ref="Y123:AD123"/>
    <mergeCell ref="AE123:AJ123"/>
    <mergeCell ref="AK123:AP123"/>
    <mergeCell ref="AQ123:AV123"/>
    <mergeCell ref="AQ122:AV122"/>
    <mergeCell ref="AW122:BB122"/>
    <mergeCell ref="BC122:BH122"/>
    <mergeCell ref="BI122:BN122"/>
    <mergeCell ref="BO122:BT122"/>
    <mergeCell ref="BU122:BZ122"/>
    <mergeCell ref="G122:L122"/>
    <mergeCell ref="M122:R122"/>
    <mergeCell ref="S122:X122"/>
    <mergeCell ref="Y122:AD122"/>
    <mergeCell ref="AE122:AJ122"/>
    <mergeCell ref="AK122:AP122"/>
    <mergeCell ref="CG123:CL123"/>
    <mergeCell ref="CM123:CR123"/>
    <mergeCell ref="G124:L124"/>
    <mergeCell ref="M124:R124"/>
    <mergeCell ref="S124:X124"/>
    <mergeCell ref="Y124:AD124"/>
    <mergeCell ref="AE124:AJ124"/>
    <mergeCell ref="AK124:AP124"/>
    <mergeCell ref="AQ124:AV124"/>
    <mergeCell ref="AW124:BB124"/>
    <mergeCell ref="AW123:BB123"/>
    <mergeCell ref="BC123:BH123"/>
    <mergeCell ref="BI123:BN123"/>
    <mergeCell ref="BO123:BT123"/>
    <mergeCell ref="BU123:BZ123"/>
    <mergeCell ref="CA123:CF123"/>
    <mergeCell ref="BI125:BN125"/>
    <mergeCell ref="BO125:BT125"/>
    <mergeCell ref="BU125:BZ125"/>
    <mergeCell ref="CA125:CF125"/>
    <mergeCell ref="CG125:CL125"/>
    <mergeCell ref="CM125:CR125"/>
    <mergeCell ref="CM124:CR124"/>
    <mergeCell ref="G125:L125"/>
    <mergeCell ref="M125:R125"/>
    <mergeCell ref="S125:X125"/>
    <mergeCell ref="Y125:AD125"/>
    <mergeCell ref="AE125:AJ125"/>
    <mergeCell ref="AK125:AP125"/>
    <mergeCell ref="AQ125:AV125"/>
    <mergeCell ref="AW125:BB125"/>
    <mergeCell ref="BC125:BH125"/>
    <mergeCell ref="BC124:BH124"/>
    <mergeCell ref="BI124:BN124"/>
    <mergeCell ref="BO124:BT124"/>
    <mergeCell ref="BU124:BZ124"/>
    <mergeCell ref="CA124:CF124"/>
    <mergeCell ref="CG124:CL124"/>
    <mergeCell ref="G131:L131"/>
    <mergeCell ref="M131:R131"/>
    <mergeCell ref="S131:X131"/>
    <mergeCell ref="Y131:AD131"/>
    <mergeCell ref="AE131:AJ131"/>
    <mergeCell ref="AK131:AP131"/>
    <mergeCell ref="AQ131:AV131"/>
    <mergeCell ref="AQ126:AV126"/>
    <mergeCell ref="AW126:BB126"/>
    <mergeCell ref="G126:L126"/>
    <mergeCell ref="M126:R126"/>
    <mergeCell ref="S126:X126"/>
    <mergeCell ref="Y126:AD126"/>
    <mergeCell ref="AE126:AJ126"/>
    <mergeCell ref="AK126:AP126"/>
    <mergeCell ref="G128:L128"/>
    <mergeCell ref="G129:L129"/>
    <mergeCell ref="G130:L130"/>
    <mergeCell ref="M127:R127"/>
    <mergeCell ref="S127:X127"/>
    <mergeCell ref="Y127:AD127"/>
    <mergeCell ref="AE127:AJ127"/>
    <mergeCell ref="AK127:AP127"/>
    <mergeCell ref="AQ127:AV127"/>
    <mergeCell ref="AW131:BB131"/>
    <mergeCell ref="CM131:CR131"/>
    <mergeCell ref="BC131:BH131"/>
    <mergeCell ref="BI131:BN131"/>
    <mergeCell ref="BO131:BT131"/>
    <mergeCell ref="BU131:BZ131"/>
    <mergeCell ref="CA131:CF131"/>
    <mergeCell ref="CG131:CL131"/>
    <mergeCell ref="CA126:CF126"/>
    <mergeCell ref="CG126:CL126"/>
    <mergeCell ref="CM126:CR126"/>
    <mergeCell ref="BC126:BH126"/>
    <mergeCell ref="BI126:BN126"/>
    <mergeCell ref="BO126:BT126"/>
    <mergeCell ref="BU126:BZ126"/>
    <mergeCell ref="AW127:BB127"/>
    <mergeCell ref="BC127:BH127"/>
    <mergeCell ref="BI127:BN127"/>
    <mergeCell ref="BO127:BT127"/>
    <mergeCell ref="BU127:BZ127"/>
    <mergeCell ref="CA127:CF127"/>
    <mergeCell ref="CG127:CL127"/>
    <mergeCell ref="CM127:CR127"/>
    <mergeCell ref="BO128:BT128"/>
  </mergeCells>
  <dataValidations count="3">
    <dataValidation type="list" showErrorMessage="1" errorTitle="Invalid Relationship Value" error="Relationship values indicate the strength of the relationship between the requirements.  _x000a__x000a_Valid values include:  &quot;Θ&quot; (Strong), &quot;Ο&quot; (Moderate), and &quot;▲&quot;  (Weak)." sqref="G53:G67 CG53:CG67 CA53:CA67 BU53:BU67 BI53:BI67 AW53:AW67 BO53:BO67 M53:M67 Y53:Y67 AE53:AE67 S53:S67 AQ53:AQ67 BC53:BC67 AK53:AK67 CM53:CM67" xr:uid="{00000000-0002-0000-0400-000000000000}">
      <formula1>Relationship_Between_Requirements_Options</formula1>
    </dataValidation>
    <dataValidation type="list" showInputMessage="1" showErrorMessage="1" errorTitle="Invalid Correlation Value" error="Correlation values indicate the degree of correlation between requirements._x000a__x000a_Valid values include: &quot;┼┼&quot; (Strong Positive), &quot;┼&quot; (Positive), &quot;▬&quot; (Negative), &quot;▼&quot; (Strong Negative)" sqref="Q39:T40 BV42:BY43 CH42:CK43 CE39:CH40 CB42:CE43 BY39:CB40 BV36:BY37 BY33:CB34 CB36:CE37 BP36:BS37 BP30:BS31 BM27:BP28 BM21:BP22 BP24:BS25 BV30:BY31 BS27:BV28 BS33:BV34 BS39:BV40 BP42:BS43 BD42:BG43 AO39:AR40 AX42:BA43 BA39:BD40 AU27:AX28 AU21:AX22 AX18:BA19 BD12:BG13 BA15:BD16 BG21:BJ22 BD24:BG25 BD30:BG31 BG33:BJ34 BD36:BG37 BG39:BJ40 BJ42:BM43 BM39:BP40 BJ36:BM37 BM33:BP34 BJ30:BM31 BG27:BJ28 BJ24:BM25 BJ18:BM19 BG15:BJ16 BD18:BG19 BA21:BD22 AX24:BA25 BA27:BD28 AX30:BA31 BA33:BD34 AX36:BA37 AU39:AX40 AU33:AX34 AO33:AR34 AL36:AO37 AI39:AL40 AC39:AF40 AF36:AI37 AI33:AL34 AL30:AO31 AO27:AR28 AR24:AU25 AR30:AU31 AR36:AU37 AR42:AU43 AL42:AO43 AF42:AI43 Z42:AC43 CK45:CN46 CE45:CH46 BY45:CB46 BS45:BV46 BM45:BP46 BG45:BJ46 BA45:BD46 AU45:AX46 AO45:AR46 AI45:AL46 AC45:AF46 W45:Z46 Q45:T46 T42:W43 W39:Z40 Z36:AC37 AC33:AF34 AF30:AI31 AI27:AL28 AL24:AO25 AO21:AR22 AR18:AU19 AU15:AX16 AX12:BA13 BA9:BD10 AX6:BA7 AU9:AX10 AR12:AU13 AO15:AR16 AL18:AO19 AI21:AL22 AF24:AI25 AC27:AF28 Z30:AC31 W33:Z34 T36:W37 K45:N46 N42:Q43" xr:uid="{00000000-0002-0000-0400-000001000000}">
      <formula1>Correlation_Options</formula1>
    </dataValidation>
    <dataValidation type="list" showErrorMessage="1" errorTitle="Invalid Value" error="This row indicates the direction of improvement (i.e. whether the requirement is_x000a_intended to be maximized, minimized, or to hit a particular target).  _x000a__x000a_Valid values include: &quot;▼&quot; (Minimize), &quot;▲&quot; (Maximize), and &quot;x&quot; (Target)." sqref="G50:CR50" xr:uid="{00000000-0002-0000-0400-000002000000}">
      <formula1>Min_Max_or_Target_Options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B132"/>
  <sheetViews>
    <sheetView topLeftCell="A49" workbookViewId="0">
      <selection activeCell="E67" sqref="E67:F67"/>
    </sheetView>
  </sheetViews>
  <sheetFormatPr baseColWidth="10" defaultRowHeight="15" x14ac:dyDescent="0.2"/>
  <cols>
    <col min="1" max="1" width="6.1640625" customWidth="1"/>
    <col min="2" max="2" width="3.5" customWidth="1"/>
    <col min="3" max="3" width="7.5" customWidth="1"/>
    <col min="4" max="4" width="5" customWidth="1"/>
    <col min="5" max="5" width="20" customWidth="1"/>
    <col min="6" max="6" width="36" customWidth="1"/>
    <col min="7" max="95" width="1" customWidth="1"/>
    <col min="96" max="96" width="0.83203125" customWidth="1"/>
    <col min="97" max="106" width="1.5" customWidth="1"/>
    <col min="107" max="256" width="8.83203125" customWidth="1"/>
  </cols>
  <sheetData>
    <row r="2" spans="4:106" ht="21" x14ac:dyDescent="0.25">
      <c r="D2" s="98" t="s">
        <v>199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</row>
    <row r="3" spans="4:106" ht="4.5" customHeight="1" thickBot="1" x14ac:dyDescent="0.25"/>
    <row r="4" spans="4:106" ht="4.5" customHeight="1" x14ac:dyDescent="0.2">
      <c r="D4" s="101" t="s">
        <v>143</v>
      </c>
      <c r="E4" s="94"/>
      <c r="F4" s="94"/>
      <c r="G4" s="94" t="s">
        <v>144</v>
      </c>
      <c r="H4" s="94"/>
      <c r="I4" s="94"/>
      <c r="J4" s="94"/>
      <c r="K4" s="94"/>
      <c r="L4" s="94"/>
      <c r="M4" s="95"/>
      <c r="AY4" s="47"/>
      <c r="AZ4" s="46"/>
      <c r="BA4" s="45"/>
    </row>
    <row r="5" spans="4:106" ht="4.5" customHeight="1" x14ac:dyDescent="0.2">
      <c r="D5" s="102"/>
      <c r="E5" s="96"/>
      <c r="F5" s="96"/>
      <c r="G5" s="96"/>
      <c r="H5" s="96"/>
      <c r="I5" s="96"/>
      <c r="J5" s="96"/>
      <c r="K5" s="96"/>
      <c r="L5" s="96"/>
      <c r="M5" s="97"/>
      <c r="AX5" s="47"/>
      <c r="BA5" s="46"/>
      <c r="BB5" s="48"/>
    </row>
    <row r="6" spans="4:106" ht="4.5" customHeight="1" x14ac:dyDescent="0.2">
      <c r="D6" s="102"/>
      <c r="E6" s="96"/>
      <c r="F6" s="96"/>
      <c r="G6" s="96"/>
      <c r="H6" s="96"/>
      <c r="I6" s="96"/>
      <c r="J6" s="96"/>
      <c r="K6" s="96"/>
      <c r="L6" s="96"/>
      <c r="M6" s="97"/>
      <c r="AW6" s="47"/>
      <c r="AX6" s="174"/>
      <c r="AY6" s="174"/>
      <c r="AZ6" s="174"/>
      <c r="BA6" s="174"/>
      <c r="BB6" s="46"/>
    </row>
    <row r="7" spans="4:106" ht="4.5" customHeight="1" x14ac:dyDescent="0.2">
      <c r="D7" s="115" t="s">
        <v>116</v>
      </c>
      <c r="E7" s="99" t="s">
        <v>133</v>
      </c>
      <c r="F7" s="99"/>
      <c r="G7" s="88"/>
      <c r="H7" s="88"/>
      <c r="I7" s="88"/>
      <c r="J7" s="88"/>
      <c r="K7" s="88"/>
      <c r="L7" s="88"/>
      <c r="M7" s="89"/>
      <c r="AV7" s="47"/>
      <c r="AW7" s="46"/>
      <c r="AX7" s="174"/>
      <c r="AY7" s="174"/>
      <c r="AZ7" s="174"/>
      <c r="BA7" s="174"/>
      <c r="BB7" s="47"/>
      <c r="BC7" s="46"/>
      <c r="BD7" s="45"/>
    </row>
    <row r="8" spans="4:106" ht="4.5" customHeight="1" x14ac:dyDescent="0.2">
      <c r="D8" s="115"/>
      <c r="E8" s="99"/>
      <c r="F8" s="99"/>
      <c r="G8" s="88"/>
      <c r="H8" s="88"/>
      <c r="I8" s="88"/>
      <c r="J8" s="88"/>
      <c r="K8" s="88"/>
      <c r="L8" s="88"/>
      <c r="M8" s="89"/>
      <c r="AU8" s="47"/>
      <c r="AX8" s="46"/>
      <c r="AY8" s="48"/>
      <c r="BA8" s="47"/>
      <c r="BD8" s="46"/>
      <c r="BE8" s="48"/>
    </row>
    <row r="9" spans="4:106" ht="4.5" customHeight="1" x14ac:dyDescent="0.2">
      <c r="D9" s="115"/>
      <c r="E9" s="99"/>
      <c r="F9" s="99"/>
      <c r="G9" s="88"/>
      <c r="H9" s="88"/>
      <c r="I9" s="88"/>
      <c r="J9" s="88"/>
      <c r="K9" s="88"/>
      <c r="L9" s="88"/>
      <c r="M9" s="89"/>
      <c r="AT9" s="47"/>
      <c r="AU9" s="174"/>
      <c r="AV9" s="174"/>
      <c r="AW9" s="174"/>
      <c r="AX9" s="174"/>
      <c r="AY9" s="46"/>
      <c r="AZ9" s="47"/>
      <c r="BA9" s="174"/>
      <c r="BB9" s="174"/>
      <c r="BC9" s="174"/>
      <c r="BD9" s="174"/>
      <c r="BE9" s="46"/>
    </row>
    <row r="10" spans="4:106" ht="4.5" customHeight="1" x14ac:dyDescent="0.2">
      <c r="D10" s="115" t="s">
        <v>119</v>
      </c>
      <c r="E10" s="99" t="s">
        <v>134</v>
      </c>
      <c r="F10" s="99"/>
      <c r="G10" s="88"/>
      <c r="H10" s="88"/>
      <c r="I10" s="88"/>
      <c r="J10" s="88"/>
      <c r="K10" s="88"/>
      <c r="L10" s="88"/>
      <c r="M10" s="89"/>
      <c r="AS10" s="47"/>
      <c r="AT10" s="46"/>
      <c r="AU10" s="174"/>
      <c r="AV10" s="174"/>
      <c r="AW10" s="174"/>
      <c r="AX10" s="174"/>
      <c r="AY10" s="47"/>
      <c r="AZ10" s="46"/>
      <c r="BA10" s="174"/>
      <c r="BB10" s="174"/>
      <c r="BC10" s="174"/>
      <c r="BD10" s="174"/>
      <c r="BE10" s="47"/>
      <c r="BF10" s="46"/>
      <c r="BG10" s="45"/>
    </row>
    <row r="11" spans="4:106" ht="4.5" customHeight="1" x14ac:dyDescent="0.2">
      <c r="D11" s="115"/>
      <c r="E11" s="99"/>
      <c r="F11" s="99"/>
      <c r="G11" s="88"/>
      <c r="H11" s="88"/>
      <c r="I11" s="88"/>
      <c r="J11" s="88"/>
      <c r="K11" s="88"/>
      <c r="L11" s="88"/>
      <c r="M11" s="89"/>
      <c r="AR11" s="47"/>
      <c r="AU11" s="46"/>
      <c r="AV11" s="48"/>
      <c r="AX11" s="47"/>
      <c r="BA11" s="46"/>
      <c r="BB11" s="48"/>
      <c r="BD11" s="47"/>
      <c r="BG11" s="46"/>
      <c r="BH11" s="48"/>
    </row>
    <row r="12" spans="4:106" ht="4.5" customHeight="1" x14ac:dyDescent="0.2">
      <c r="D12" s="115"/>
      <c r="E12" s="99"/>
      <c r="F12" s="99"/>
      <c r="G12" s="88"/>
      <c r="H12" s="88"/>
      <c r="I12" s="88"/>
      <c r="J12" s="88"/>
      <c r="K12" s="88"/>
      <c r="L12" s="88"/>
      <c r="M12" s="89"/>
      <c r="AQ12" s="47"/>
      <c r="AR12" s="174"/>
      <c r="AS12" s="174"/>
      <c r="AT12" s="174"/>
      <c r="AU12" s="174"/>
      <c r="AV12" s="46"/>
      <c r="AW12" s="47"/>
      <c r="AX12" s="174"/>
      <c r="AY12" s="174"/>
      <c r="AZ12" s="174"/>
      <c r="BA12" s="174"/>
      <c r="BB12" s="46"/>
      <c r="BC12" s="47"/>
      <c r="BD12" s="174"/>
      <c r="BE12" s="174"/>
      <c r="BF12" s="174"/>
      <c r="BG12" s="174"/>
      <c r="BH12" s="46"/>
    </row>
    <row r="13" spans="4:106" ht="4.5" customHeight="1" x14ac:dyDescent="0.2">
      <c r="D13" s="115" t="s">
        <v>117</v>
      </c>
      <c r="E13" s="99" t="s">
        <v>135</v>
      </c>
      <c r="F13" s="99"/>
      <c r="G13" s="88"/>
      <c r="H13" s="88"/>
      <c r="I13" s="88"/>
      <c r="J13" s="88"/>
      <c r="K13" s="88"/>
      <c r="L13" s="88"/>
      <c r="M13" s="89"/>
      <c r="AP13" s="47"/>
      <c r="AQ13" s="46"/>
      <c r="AR13" s="174"/>
      <c r="AS13" s="174"/>
      <c r="AT13" s="174"/>
      <c r="AU13" s="174"/>
      <c r="AV13" s="47"/>
      <c r="AW13" s="46"/>
      <c r="AX13" s="174"/>
      <c r="AY13" s="174"/>
      <c r="AZ13" s="174"/>
      <c r="BA13" s="174"/>
      <c r="BB13" s="47"/>
      <c r="BC13" s="46"/>
      <c r="BD13" s="174"/>
      <c r="BE13" s="174"/>
      <c r="BF13" s="174"/>
      <c r="BG13" s="174"/>
      <c r="BH13" s="47"/>
      <c r="BI13" s="46"/>
      <c r="BJ13" s="45"/>
    </row>
    <row r="14" spans="4:106" ht="4.5" customHeight="1" x14ac:dyDescent="0.2">
      <c r="D14" s="115"/>
      <c r="E14" s="99"/>
      <c r="F14" s="99"/>
      <c r="G14" s="88"/>
      <c r="H14" s="88"/>
      <c r="I14" s="88"/>
      <c r="J14" s="88"/>
      <c r="K14" s="88"/>
      <c r="L14" s="88"/>
      <c r="M14" s="89"/>
      <c r="AO14" s="47"/>
      <c r="AR14" s="46"/>
      <c r="AS14" s="48"/>
      <c r="AU14" s="47"/>
      <c r="AX14" s="46"/>
      <c r="AY14" s="48"/>
      <c r="BA14" s="47"/>
      <c r="BD14" s="46"/>
      <c r="BE14" s="48"/>
      <c r="BG14" s="47"/>
      <c r="BJ14" s="46"/>
      <c r="BK14" s="48"/>
    </row>
    <row r="15" spans="4:106" ht="4.5" customHeight="1" x14ac:dyDescent="0.2">
      <c r="D15" s="115"/>
      <c r="E15" s="99"/>
      <c r="F15" s="99"/>
      <c r="G15" s="88"/>
      <c r="H15" s="88"/>
      <c r="I15" s="88"/>
      <c r="J15" s="88"/>
      <c r="K15" s="88"/>
      <c r="L15" s="88"/>
      <c r="M15" s="89"/>
      <c r="AN15" s="47"/>
      <c r="AO15" s="174"/>
      <c r="AP15" s="174"/>
      <c r="AQ15" s="174"/>
      <c r="AR15" s="174"/>
      <c r="AS15" s="46"/>
      <c r="AT15" s="47"/>
      <c r="AU15" s="174"/>
      <c r="AV15" s="174"/>
      <c r="AW15" s="174"/>
      <c r="AX15" s="174"/>
      <c r="AY15" s="46"/>
      <c r="AZ15" s="47"/>
      <c r="BA15" s="174"/>
      <c r="BB15" s="174"/>
      <c r="BC15" s="174"/>
      <c r="BD15" s="174"/>
      <c r="BE15" s="46"/>
      <c r="BF15" s="47"/>
      <c r="BG15" s="174"/>
      <c r="BH15" s="174"/>
      <c r="BI15" s="174"/>
      <c r="BJ15" s="174"/>
      <c r="BK15" s="46"/>
    </row>
    <row r="16" spans="4:106" ht="4.5" customHeight="1" x14ac:dyDescent="0.2">
      <c r="D16" s="115" t="s">
        <v>118</v>
      </c>
      <c r="E16" s="99" t="s">
        <v>136</v>
      </c>
      <c r="F16" s="99"/>
      <c r="G16" s="88"/>
      <c r="H16" s="88"/>
      <c r="I16" s="88"/>
      <c r="J16" s="88"/>
      <c r="K16" s="88"/>
      <c r="L16" s="88"/>
      <c r="M16" s="89"/>
      <c r="AM16" s="47"/>
      <c r="AN16" s="46"/>
      <c r="AO16" s="174"/>
      <c r="AP16" s="174"/>
      <c r="AQ16" s="174"/>
      <c r="AR16" s="174"/>
      <c r="AS16" s="47"/>
      <c r="AT16" s="46"/>
      <c r="AU16" s="174"/>
      <c r="AV16" s="174"/>
      <c r="AW16" s="174"/>
      <c r="AX16" s="174"/>
      <c r="AY16" s="47"/>
      <c r="AZ16" s="46"/>
      <c r="BA16" s="174"/>
      <c r="BB16" s="174"/>
      <c r="BC16" s="174"/>
      <c r="BD16" s="174"/>
      <c r="BE16" s="47"/>
      <c r="BF16" s="46"/>
      <c r="BG16" s="174"/>
      <c r="BH16" s="174"/>
      <c r="BI16" s="174"/>
      <c r="BJ16" s="174"/>
      <c r="BK16" s="47"/>
      <c r="BL16" s="46"/>
      <c r="BM16" s="45"/>
    </row>
    <row r="17" spans="4:81" ht="4.5" customHeight="1" x14ac:dyDescent="0.2">
      <c r="D17" s="115"/>
      <c r="E17" s="99"/>
      <c r="F17" s="99"/>
      <c r="G17" s="88"/>
      <c r="H17" s="88"/>
      <c r="I17" s="88"/>
      <c r="J17" s="88"/>
      <c r="K17" s="88"/>
      <c r="L17" s="88"/>
      <c r="M17" s="89"/>
      <c r="AL17" s="47"/>
      <c r="AO17" s="46"/>
      <c r="AP17" s="48"/>
      <c r="AR17" s="47"/>
      <c r="AU17" s="46"/>
      <c r="AV17" s="48"/>
      <c r="AX17" s="47"/>
      <c r="BA17" s="46"/>
      <c r="BB17" s="48"/>
      <c r="BD17" s="47"/>
      <c r="BG17" s="46"/>
      <c r="BH17" s="48"/>
      <c r="BJ17" s="47"/>
      <c r="BM17" s="46"/>
      <c r="BN17" s="48"/>
    </row>
    <row r="18" spans="4:81" ht="4.5" customHeight="1" thickBot="1" x14ac:dyDescent="0.25">
      <c r="D18" s="116"/>
      <c r="E18" s="100"/>
      <c r="F18" s="100"/>
      <c r="G18" s="90"/>
      <c r="H18" s="90"/>
      <c r="I18" s="90"/>
      <c r="J18" s="90"/>
      <c r="K18" s="90"/>
      <c r="L18" s="90"/>
      <c r="M18" s="91"/>
      <c r="AK18" s="47"/>
      <c r="AL18" s="174"/>
      <c r="AM18" s="174"/>
      <c r="AN18" s="174"/>
      <c r="AO18" s="174"/>
      <c r="AP18" s="46"/>
      <c r="AQ18" s="47"/>
      <c r="AR18" s="174"/>
      <c r="AS18" s="174"/>
      <c r="AT18" s="174"/>
      <c r="AU18" s="174"/>
      <c r="AV18" s="46"/>
      <c r="AW18" s="47"/>
      <c r="AX18" s="174"/>
      <c r="AY18" s="174"/>
      <c r="AZ18" s="174"/>
      <c r="BA18" s="174"/>
      <c r="BB18" s="46"/>
      <c r="BC18" s="47"/>
      <c r="BD18" s="174"/>
      <c r="BE18" s="174"/>
      <c r="BF18" s="174"/>
      <c r="BG18" s="174"/>
      <c r="BH18" s="46"/>
      <c r="BI18" s="47"/>
      <c r="BJ18" s="174"/>
      <c r="BK18" s="174"/>
      <c r="BL18" s="174"/>
      <c r="BM18" s="174"/>
      <c r="BN18" s="46"/>
    </row>
    <row r="19" spans="4:81" ht="4.5" customHeight="1" x14ac:dyDescent="0.2">
      <c r="D19" s="117" t="s">
        <v>131</v>
      </c>
      <c r="E19" s="118" t="s">
        <v>137</v>
      </c>
      <c r="F19" s="119"/>
      <c r="G19" s="86">
        <v>9</v>
      </c>
      <c r="H19" s="86"/>
      <c r="I19" s="86"/>
      <c r="J19" s="86"/>
      <c r="K19" s="86"/>
      <c r="L19" s="86"/>
      <c r="M19" s="87"/>
      <c r="AJ19" s="47"/>
      <c r="AK19" s="46"/>
      <c r="AL19" s="174"/>
      <c r="AM19" s="174"/>
      <c r="AN19" s="174"/>
      <c r="AO19" s="174"/>
      <c r="AP19" s="47"/>
      <c r="AQ19" s="46"/>
      <c r="AR19" s="174"/>
      <c r="AS19" s="174"/>
      <c r="AT19" s="174"/>
      <c r="AU19" s="174"/>
      <c r="AV19" s="47"/>
      <c r="AW19" s="46"/>
      <c r="AX19" s="174"/>
      <c r="AY19" s="174"/>
      <c r="AZ19" s="174"/>
      <c r="BA19" s="174"/>
      <c r="BB19" s="47"/>
      <c r="BC19" s="46"/>
      <c r="BD19" s="174"/>
      <c r="BE19" s="174"/>
      <c r="BF19" s="174"/>
      <c r="BG19" s="174"/>
      <c r="BH19" s="47"/>
      <c r="BI19" s="46"/>
      <c r="BJ19" s="174"/>
      <c r="BK19" s="174"/>
      <c r="BL19" s="174"/>
      <c r="BM19" s="174"/>
      <c r="BN19" s="47"/>
      <c r="BO19" s="46"/>
      <c r="BP19" s="45"/>
    </row>
    <row r="20" spans="4:81" ht="4.5" customHeight="1" x14ac:dyDescent="0.2">
      <c r="D20" s="113"/>
      <c r="E20" s="105"/>
      <c r="F20" s="107"/>
      <c r="G20" s="88"/>
      <c r="H20" s="88"/>
      <c r="I20" s="88"/>
      <c r="J20" s="88"/>
      <c r="K20" s="88"/>
      <c r="L20" s="88"/>
      <c r="M20" s="89"/>
      <c r="AI20" s="47"/>
      <c r="AL20" s="46"/>
      <c r="AM20" s="48"/>
      <c r="AO20" s="47"/>
      <c r="AR20" s="46"/>
      <c r="AS20" s="48"/>
      <c r="AU20" s="47"/>
      <c r="AX20" s="46"/>
      <c r="AY20" s="48"/>
      <c r="BA20" s="47"/>
      <c r="BD20" s="46"/>
      <c r="BE20" s="48"/>
      <c r="BG20" s="47"/>
      <c r="BJ20" s="46"/>
      <c r="BK20" s="48"/>
      <c r="BM20" s="47"/>
      <c r="BP20" s="46"/>
      <c r="BQ20" s="48"/>
    </row>
    <row r="21" spans="4:81" ht="4.5" customHeight="1" x14ac:dyDescent="0.2">
      <c r="D21" s="113"/>
      <c r="E21" s="105"/>
      <c r="F21" s="107"/>
      <c r="G21" s="88"/>
      <c r="H21" s="88"/>
      <c r="I21" s="88"/>
      <c r="J21" s="88"/>
      <c r="K21" s="88"/>
      <c r="L21" s="88"/>
      <c r="M21" s="89"/>
      <c r="AH21" s="47"/>
      <c r="AI21" s="174"/>
      <c r="AJ21" s="174"/>
      <c r="AK21" s="174"/>
      <c r="AL21" s="174"/>
      <c r="AM21" s="46"/>
      <c r="AN21" s="47"/>
      <c r="AO21" s="174"/>
      <c r="AP21" s="174"/>
      <c r="AQ21" s="174"/>
      <c r="AR21" s="174"/>
      <c r="AS21" s="46"/>
      <c r="AT21" s="47"/>
      <c r="AU21" s="174"/>
      <c r="AV21" s="174"/>
      <c r="AW21" s="174"/>
      <c r="AX21" s="174"/>
      <c r="AY21" s="46"/>
      <c r="AZ21" s="47"/>
      <c r="BA21" s="174"/>
      <c r="BB21" s="174"/>
      <c r="BC21" s="174"/>
      <c r="BD21" s="174"/>
      <c r="BE21" s="46"/>
      <c r="BF21" s="47"/>
      <c r="BG21" s="174"/>
      <c r="BH21" s="174"/>
      <c r="BI21" s="174"/>
      <c r="BJ21" s="174"/>
      <c r="BK21" s="46"/>
      <c r="BL21" s="47"/>
      <c r="BM21" s="174"/>
      <c r="BN21" s="174"/>
      <c r="BO21" s="174"/>
      <c r="BP21" s="174"/>
      <c r="BQ21" s="46"/>
    </row>
    <row r="22" spans="4:81" ht="4.5" customHeight="1" x14ac:dyDescent="0.2">
      <c r="D22" s="113" t="s">
        <v>132</v>
      </c>
      <c r="E22" s="105" t="s">
        <v>138</v>
      </c>
      <c r="F22" s="107"/>
      <c r="G22" s="88">
        <v>3</v>
      </c>
      <c r="H22" s="88"/>
      <c r="I22" s="88"/>
      <c r="J22" s="88"/>
      <c r="K22" s="88"/>
      <c r="L22" s="88"/>
      <c r="M22" s="89"/>
      <c r="AG22" s="47"/>
      <c r="AH22" s="46"/>
      <c r="AI22" s="174"/>
      <c r="AJ22" s="174"/>
      <c r="AK22" s="174"/>
      <c r="AL22" s="174"/>
      <c r="AM22" s="47"/>
      <c r="AN22" s="46"/>
      <c r="AO22" s="174"/>
      <c r="AP22" s="174"/>
      <c r="AQ22" s="174"/>
      <c r="AR22" s="174"/>
      <c r="AS22" s="47"/>
      <c r="AT22" s="46"/>
      <c r="AU22" s="174"/>
      <c r="AV22" s="174"/>
      <c r="AW22" s="174"/>
      <c r="AX22" s="174"/>
      <c r="AY22" s="47"/>
      <c r="AZ22" s="46"/>
      <c r="BA22" s="174"/>
      <c r="BB22" s="174"/>
      <c r="BC22" s="174"/>
      <c r="BD22" s="174"/>
      <c r="BE22" s="47"/>
      <c r="BF22" s="46"/>
      <c r="BG22" s="174"/>
      <c r="BH22" s="174"/>
      <c r="BI22" s="174"/>
      <c r="BJ22" s="174"/>
      <c r="BK22" s="47"/>
      <c r="BL22" s="46"/>
      <c r="BM22" s="174"/>
      <c r="BN22" s="174"/>
      <c r="BO22" s="174"/>
      <c r="BP22" s="174"/>
      <c r="BQ22" s="47"/>
      <c r="BR22" s="46"/>
      <c r="BS22" s="45"/>
    </row>
    <row r="23" spans="4:81" ht="4.5" customHeight="1" x14ac:dyDescent="0.2">
      <c r="D23" s="113"/>
      <c r="E23" s="105"/>
      <c r="F23" s="107"/>
      <c r="G23" s="88"/>
      <c r="H23" s="88"/>
      <c r="I23" s="88"/>
      <c r="J23" s="88"/>
      <c r="K23" s="88"/>
      <c r="L23" s="88"/>
      <c r="M23" s="89"/>
      <c r="AF23" s="47"/>
      <c r="AI23" s="46"/>
      <c r="AJ23" s="48"/>
      <c r="AL23" s="47"/>
      <c r="AO23" s="46"/>
      <c r="AP23" s="48"/>
      <c r="AR23" s="47"/>
      <c r="AU23" s="46"/>
      <c r="AV23" s="48"/>
      <c r="AX23" s="47"/>
      <c r="BA23" s="46"/>
      <c r="BB23" s="48"/>
      <c r="BD23" s="47"/>
      <c r="BG23" s="46"/>
      <c r="BH23" s="48"/>
      <c r="BJ23" s="47"/>
      <c r="BM23" s="46"/>
      <c r="BN23" s="48"/>
      <c r="BP23" s="47"/>
      <c r="BS23" s="46"/>
      <c r="BT23" s="48"/>
    </row>
    <row r="24" spans="4:81" ht="4.5" customHeight="1" x14ac:dyDescent="0.2">
      <c r="D24" s="113"/>
      <c r="E24" s="105"/>
      <c r="F24" s="107"/>
      <c r="G24" s="88"/>
      <c r="H24" s="88"/>
      <c r="I24" s="88"/>
      <c r="J24" s="88"/>
      <c r="K24" s="88"/>
      <c r="L24" s="88"/>
      <c r="M24" s="89"/>
      <c r="AE24" s="47"/>
      <c r="AF24" s="174"/>
      <c r="AG24" s="174"/>
      <c r="AH24" s="174"/>
      <c r="AI24" s="174"/>
      <c r="AJ24" s="46"/>
      <c r="AK24" s="47"/>
      <c r="AL24" s="174"/>
      <c r="AM24" s="174"/>
      <c r="AN24" s="174"/>
      <c r="AO24" s="174"/>
      <c r="AP24" s="46"/>
      <c r="AQ24" s="47"/>
      <c r="AR24" s="174"/>
      <c r="AS24" s="174"/>
      <c r="AT24" s="174"/>
      <c r="AU24" s="174"/>
      <c r="AV24" s="46"/>
      <c r="AW24" s="47"/>
      <c r="AX24" s="174"/>
      <c r="AY24" s="174"/>
      <c r="AZ24" s="174"/>
      <c r="BA24" s="174"/>
      <c r="BB24" s="46"/>
      <c r="BC24" s="47"/>
      <c r="BD24" s="174"/>
      <c r="BE24" s="174"/>
      <c r="BF24" s="174"/>
      <c r="BG24" s="174"/>
      <c r="BH24" s="46"/>
      <c r="BI24" s="47"/>
      <c r="BJ24" s="174"/>
      <c r="BK24" s="174"/>
      <c r="BL24" s="174"/>
      <c r="BM24" s="174"/>
      <c r="BN24" s="46"/>
      <c r="BO24" s="47"/>
      <c r="BP24" s="174"/>
      <c r="BQ24" s="174"/>
      <c r="BR24" s="174"/>
      <c r="BS24" s="174"/>
      <c r="BT24" s="46"/>
    </row>
    <row r="25" spans="4:81" ht="4.5" customHeight="1" x14ac:dyDescent="0.2">
      <c r="D25" s="113" t="s">
        <v>124</v>
      </c>
      <c r="E25" s="105" t="s">
        <v>139</v>
      </c>
      <c r="F25" s="107"/>
      <c r="G25" s="88">
        <v>1</v>
      </c>
      <c r="H25" s="88"/>
      <c r="I25" s="88"/>
      <c r="J25" s="88"/>
      <c r="K25" s="88"/>
      <c r="L25" s="88"/>
      <c r="M25" s="89"/>
      <c r="AD25" s="47"/>
      <c r="AE25" s="46"/>
      <c r="AF25" s="174"/>
      <c r="AG25" s="174"/>
      <c r="AH25" s="174"/>
      <c r="AI25" s="174"/>
      <c r="AJ25" s="47"/>
      <c r="AK25" s="46"/>
      <c r="AL25" s="174"/>
      <c r="AM25" s="174"/>
      <c r="AN25" s="174"/>
      <c r="AO25" s="174"/>
      <c r="AP25" s="47"/>
      <c r="AQ25" s="46"/>
      <c r="AR25" s="174"/>
      <c r="AS25" s="174"/>
      <c r="AT25" s="174"/>
      <c r="AU25" s="174"/>
      <c r="AV25" s="47"/>
      <c r="AW25" s="46"/>
      <c r="AX25" s="174"/>
      <c r="AY25" s="174"/>
      <c r="AZ25" s="174"/>
      <c r="BA25" s="174"/>
      <c r="BB25" s="47"/>
      <c r="BC25" s="46"/>
      <c r="BD25" s="174"/>
      <c r="BE25" s="174"/>
      <c r="BF25" s="174"/>
      <c r="BG25" s="174"/>
      <c r="BH25" s="47"/>
      <c r="BI25" s="46"/>
      <c r="BJ25" s="174"/>
      <c r="BK25" s="174"/>
      <c r="BL25" s="174"/>
      <c r="BM25" s="174"/>
      <c r="BN25" s="47"/>
      <c r="BO25" s="46"/>
      <c r="BP25" s="174"/>
      <c r="BQ25" s="174"/>
      <c r="BR25" s="174"/>
      <c r="BS25" s="174"/>
      <c r="BT25" s="47"/>
      <c r="BU25" s="46"/>
      <c r="BV25" s="45"/>
    </row>
    <row r="26" spans="4:81" ht="4.5" customHeight="1" x14ac:dyDescent="0.2">
      <c r="D26" s="113"/>
      <c r="E26" s="105"/>
      <c r="F26" s="107"/>
      <c r="G26" s="88"/>
      <c r="H26" s="88"/>
      <c r="I26" s="88"/>
      <c r="J26" s="88"/>
      <c r="K26" s="88"/>
      <c r="L26" s="88"/>
      <c r="M26" s="89"/>
      <c r="AC26" s="47"/>
      <c r="AF26" s="46"/>
      <c r="AG26" s="48"/>
      <c r="AI26" s="47"/>
      <c r="AL26" s="46"/>
      <c r="AM26" s="48"/>
      <c r="AO26" s="47"/>
      <c r="AR26" s="46"/>
      <c r="AS26" s="48"/>
      <c r="AU26" s="47"/>
      <c r="AX26" s="46"/>
      <c r="AY26" s="48"/>
      <c r="BA26" s="47"/>
      <c r="BD26" s="46"/>
      <c r="BE26" s="48"/>
      <c r="BG26" s="47"/>
      <c r="BJ26" s="46"/>
      <c r="BK26" s="48"/>
      <c r="BM26" s="47"/>
      <c r="BP26" s="46"/>
      <c r="BQ26" s="48"/>
      <c r="BS26" s="47"/>
      <c r="BV26" s="46"/>
      <c r="BW26" s="48"/>
    </row>
    <row r="27" spans="4:81" ht="4.5" customHeight="1" thickBot="1" x14ac:dyDescent="0.25">
      <c r="D27" s="114"/>
      <c r="E27" s="106"/>
      <c r="F27" s="108"/>
      <c r="G27" s="90"/>
      <c r="H27" s="90"/>
      <c r="I27" s="90"/>
      <c r="J27" s="90"/>
      <c r="K27" s="90"/>
      <c r="L27" s="90"/>
      <c r="M27" s="91"/>
      <c r="AB27" s="47"/>
      <c r="AC27" s="174"/>
      <c r="AD27" s="174"/>
      <c r="AE27" s="174"/>
      <c r="AF27" s="174"/>
      <c r="AG27" s="46"/>
      <c r="AH27" s="47"/>
      <c r="AI27" s="174"/>
      <c r="AJ27" s="174"/>
      <c r="AK27" s="174"/>
      <c r="AL27" s="174"/>
      <c r="AM27" s="46"/>
      <c r="AN27" s="47"/>
      <c r="AO27" s="174"/>
      <c r="AP27" s="174"/>
      <c r="AQ27" s="174"/>
      <c r="AR27" s="174"/>
      <c r="AS27" s="46"/>
      <c r="AT27" s="47"/>
      <c r="AU27" s="174"/>
      <c r="AV27" s="174"/>
      <c r="AW27" s="174"/>
      <c r="AX27" s="174"/>
      <c r="AY27" s="46"/>
      <c r="AZ27" s="47"/>
      <c r="BA27" s="174"/>
      <c r="BB27" s="174"/>
      <c r="BC27" s="174"/>
      <c r="BD27" s="174"/>
      <c r="BE27" s="46"/>
      <c r="BF27" s="47"/>
      <c r="BG27" s="174"/>
      <c r="BH27" s="174"/>
      <c r="BI27" s="174"/>
      <c r="BJ27" s="174"/>
      <c r="BK27" s="46"/>
      <c r="BL27" s="47"/>
      <c r="BM27" s="174"/>
      <c r="BN27" s="174"/>
      <c r="BO27" s="174"/>
      <c r="BP27" s="174"/>
      <c r="BQ27" s="46"/>
      <c r="BR27" s="47"/>
      <c r="BS27" s="174"/>
      <c r="BT27" s="174"/>
      <c r="BU27" s="174"/>
      <c r="BV27" s="174"/>
      <c r="BW27" s="46"/>
    </row>
    <row r="28" spans="4:81" ht="4.5" customHeight="1" x14ac:dyDescent="0.2">
      <c r="D28" s="110" t="s">
        <v>118</v>
      </c>
      <c r="E28" s="111" t="s">
        <v>140</v>
      </c>
      <c r="F28" s="112"/>
      <c r="G28" s="92"/>
      <c r="H28" s="92"/>
      <c r="I28" s="92"/>
      <c r="J28" s="92"/>
      <c r="K28" s="92"/>
      <c r="L28" s="92"/>
      <c r="M28" s="93"/>
      <c r="AA28" s="47"/>
      <c r="AB28" s="46"/>
      <c r="AC28" s="174"/>
      <c r="AD28" s="174"/>
      <c r="AE28" s="174"/>
      <c r="AF28" s="174"/>
      <c r="AG28" s="47"/>
      <c r="AH28" s="46"/>
      <c r="AI28" s="174"/>
      <c r="AJ28" s="174"/>
      <c r="AK28" s="174"/>
      <c r="AL28" s="174"/>
      <c r="AM28" s="47"/>
      <c r="AN28" s="46"/>
      <c r="AO28" s="174"/>
      <c r="AP28" s="174"/>
      <c r="AQ28" s="174"/>
      <c r="AR28" s="174"/>
      <c r="AS28" s="47"/>
      <c r="AT28" s="46"/>
      <c r="AU28" s="174"/>
      <c r="AV28" s="174"/>
      <c r="AW28" s="174"/>
      <c r="AX28" s="174"/>
      <c r="AY28" s="47"/>
      <c r="AZ28" s="46"/>
      <c r="BA28" s="174"/>
      <c r="BB28" s="174"/>
      <c r="BC28" s="174"/>
      <c r="BD28" s="174"/>
      <c r="BE28" s="47"/>
      <c r="BF28" s="46"/>
      <c r="BG28" s="174"/>
      <c r="BH28" s="174"/>
      <c r="BI28" s="174"/>
      <c r="BJ28" s="174"/>
      <c r="BK28" s="47"/>
      <c r="BL28" s="46"/>
      <c r="BM28" s="174"/>
      <c r="BN28" s="174"/>
      <c r="BO28" s="174"/>
      <c r="BP28" s="174"/>
      <c r="BQ28" s="47"/>
      <c r="BR28" s="46"/>
      <c r="BS28" s="174"/>
      <c r="BT28" s="174"/>
      <c r="BU28" s="174"/>
      <c r="BV28" s="174"/>
      <c r="BW28" s="47"/>
      <c r="BX28" s="46"/>
      <c r="BY28" s="45"/>
    </row>
    <row r="29" spans="4:81" ht="4.5" customHeight="1" x14ac:dyDescent="0.2">
      <c r="D29" s="103"/>
      <c r="E29" s="105"/>
      <c r="F29" s="107"/>
      <c r="G29" s="88"/>
      <c r="H29" s="88"/>
      <c r="I29" s="88"/>
      <c r="J29" s="88"/>
      <c r="K29" s="88"/>
      <c r="L29" s="88"/>
      <c r="M29" s="89"/>
      <c r="Z29" s="47"/>
      <c r="AC29" s="46"/>
      <c r="AD29" s="48"/>
      <c r="AF29" s="47"/>
      <c r="AI29" s="46"/>
      <c r="AJ29" s="48"/>
      <c r="AL29" s="47"/>
      <c r="AO29" s="46"/>
      <c r="AP29" s="48"/>
      <c r="AR29" s="47"/>
      <c r="AU29" s="46"/>
      <c r="AV29" s="48"/>
      <c r="AX29" s="47"/>
      <c r="BA29" s="46"/>
      <c r="BB29" s="48"/>
      <c r="BD29" s="47"/>
      <c r="BG29" s="46"/>
      <c r="BH29" s="48"/>
      <c r="BJ29" s="47"/>
      <c r="BM29" s="46"/>
      <c r="BN29" s="48"/>
      <c r="BP29" s="47"/>
      <c r="BS29" s="46"/>
      <c r="BT29" s="48"/>
      <c r="BV29" s="47"/>
      <c r="BY29" s="46"/>
      <c r="BZ29" s="48"/>
    </row>
    <row r="30" spans="4:81" ht="4.5" customHeight="1" x14ac:dyDescent="0.2">
      <c r="D30" s="103"/>
      <c r="E30" s="105"/>
      <c r="F30" s="107"/>
      <c r="G30" s="88"/>
      <c r="H30" s="88"/>
      <c r="I30" s="88"/>
      <c r="J30" s="88"/>
      <c r="K30" s="88"/>
      <c r="L30" s="88"/>
      <c r="M30" s="89"/>
      <c r="Y30" s="47"/>
      <c r="Z30" s="174"/>
      <c r="AA30" s="174"/>
      <c r="AB30" s="174"/>
      <c r="AC30" s="174"/>
      <c r="AD30" s="46"/>
      <c r="AE30" s="47"/>
      <c r="AF30" s="174"/>
      <c r="AG30" s="174"/>
      <c r="AH30" s="174"/>
      <c r="AI30" s="174"/>
      <c r="AJ30" s="46"/>
      <c r="AK30" s="47"/>
      <c r="AL30" s="174"/>
      <c r="AM30" s="174"/>
      <c r="AN30" s="174"/>
      <c r="AO30" s="174"/>
      <c r="AP30" s="46"/>
      <c r="AQ30" s="47"/>
      <c r="AR30" s="174"/>
      <c r="AS30" s="174"/>
      <c r="AT30" s="174"/>
      <c r="AU30" s="174"/>
      <c r="AV30" s="46"/>
      <c r="AW30" s="47"/>
      <c r="AX30" s="174"/>
      <c r="AY30" s="174"/>
      <c r="AZ30" s="174"/>
      <c r="BA30" s="174"/>
      <c r="BB30" s="46"/>
      <c r="BC30" s="47"/>
      <c r="BD30" s="174"/>
      <c r="BE30" s="174"/>
      <c r="BF30" s="174"/>
      <c r="BG30" s="174"/>
      <c r="BH30" s="46"/>
      <c r="BI30" s="47"/>
      <c r="BJ30" s="174"/>
      <c r="BK30" s="174"/>
      <c r="BL30" s="174"/>
      <c r="BM30" s="174"/>
      <c r="BN30" s="46"/>
      <c r="BO30" s="47"/>
      <c r="BP30" s="174"/>
      <c r="BQ30" s="174"/>
      <c r="BR30" s="174"/>
      <c r="BS30" s="174"/>
      <c r="BT30" s="46"/>
      <c r="BU30" s="47"/>
      <c r="BV30" s="174"/>
      <c r="BW30" s="174"/>
      <c r="BX30" s="174"/>
      <c r="BY30" s="174"/>
      <c r="BZ30" s="46"/>
    </row>
    <row r="31" spans="4:81" ht="4.5" customHeight="1" x14ac:dyDescent="0.2">
      <c r="D31" s="103" t="s">
        <v>124</v>
      </c>
      <c r="E31" s="105" t="s">
        <v>141</v>
      </c>
      <c r="F31" s="107"/>
      <c r="G31" s="88"/>
      <c r="H31" s="88"/>
      <c r="I31" s="88"/>
      <c r="J31" s="88"/>
      <c r="K31" s="88"/>
      <c r="L31" s="88"/>
      <c r="M31" s="89"/>
      <c r="X31" s="47"/>
      <c r="Y31" s="46"/>
      <c r="Z31" s="174"/>
      <c r="AA31" s="174"/>
      <c r="AB31" s="174"/>
      <c r="AC31" s="174"/>
      <c r="AD31" s="47"/>
      <c r="AE31" s="46"/>
      <c r="AF31" s="174"/>
      <c r="AG31" s="174"/>
      <c r="AH31" s="174"/>
      <c r="AI31" s="174"/>
      <c r="AJ31" s="47"/>
      <c r="AK31" s="46"/>
      <c r="AL31" s="174"/>
      <c r="AM31" s="174"/>
      <c r="AN31" s="174"/>
      <c r="AO31" s="174"/>
      <c r="AP31" s="47"/>
      <c r="AQ31" s="46"/>
      <c r="AR31" s="174"/>
      <c r="AS31" s="174"/>
      <c r="AT31" s="174"/>
      <c r="AU31" s="174"/>
      <c r="AV31" s="47"/>
      <c r="AW31" s="46"/>
      <c r="AX31" s="174"/>
      <c r="AY31" s="174"/>
      <c r="AZ31" s="174"/>
      <c r="BA31" s="174"/>
      <c r="BB31" s="47"/>
      <c r="BC31" s="46"/>
      <c r="BD31" s="174"/>
      <c r="BE31" s="174"/>
      <c r="BF31" s="174"/>
      <c r="BG31" s="174"/>
      <c r="BH31" s="47"/>
      <c r="BI31" s="46"/>
      <c r="BJ31" s="174"/>
      <c r="BK31" s="174"/>
      <c r="BL31" s="174"/>
      <c r="BM31" s="174"/>
      <c r="BN31" s="47"/>
      <c r="BO31" s="46"/>
      <c r="BP31" s="174"/>
      <c r="BQ31" s="174"/>
      <c r="BR31" s="174"/>
      <c r="BS31" s="174"/>
      <c r="BT31" s="47"/>
      <c r="BU31" s="46"/>
      <c r="BV31" s="174"/>
      <c r="BW31" s="174"/>
      <c r="BX31" s="174"/>
      <c r="BY31" s="174"/>
      <c r="BZ31" s="47"/>
      <c r="CA31" s="46"/>
      <c r="CB31" s="45"/>
    </row>
    <row r="32" spans="4:81" ht="4.5" customHeight="1" x14ac:dyDescent="0.2">
      <c r="D32" s="103"/>
      <c r="E32" s="105"/>
      <c r="F32" s="107"/>
      <c r="G32" s="88"/>
      <c r="H32" s="88"/>
      <c r="I32" s="88"/>
      <c r="J32" s="88"/>
      <c r="K32" s="88"/>
      <c r="L32" s="88"/>
      <c r="M32" s="89"/>
      <c r="W32" s="47"/>
      <c r="Z32" s="46"/>
      <c r="AA32" s="48"/>
      <c r="AC32" s="47"/>
      <c r="AF32" s="46"/>
      <c r="AG32" s="48"/>
      <c r="AI32" s="47"/>
      <c r="AL32" s="46"/>
      <c r="AM32" s="48"/>
      <c r="AO32" s="47"/>
      <c r="AR32" s="46"/>
      <c r="AS32" s="48"/>
      <c r="AU32" s="47"/>
      <c r="AX32" s="46"/>
      <c r="AY32" s="48"/>
      <c r="BA32" s="47"/>
      <c r="BD32" s="46"/>
      <c r="BE32" s="48"/>
      <c r="BG32" s="47"/>
      <c r="BJ32" s="46"/>
      <c r="BK32" s="48"/>
      <c r="BM32" s="47"/>
      <c r="BP32" s="46"/>
      <c r="BQ32" s="48"/>
      <c r="BS32" s="47"/>
      <c r="BV32" s="46"/>
      <c r="BW32" s="48"/>
      <c r="BY32" s="47"/>
      <c r="CB32" s="46"/>
      <c r="CC32" s="48"/>
    </row>
    <row r="33" spans="4:96" ht="4.5" customHeight="1" x14ac:dyDescent="0.2">
      <c r="D33" s="103"/>
      <c r="E33" s="105"/>
      <c r="F33" s="107"/>
      <c r="G33" s="88"/>
      <c r="H33" s="88"/>
      <c r="I33" s="88"/>
      <c r="J33" s="88"/>
      <c r="K33" s="88"/>
      <c r="L33" s="88"/>
      <c r="M33" s="89"/>
      <c r="V33" s="47"/>
      <c r="W33" s="174"/>
      <c r="X33" s="174"/>
      <c r="Y33" s="174"/>
      <c r="Z33" s="174"/>
      <c r="AA33" s="46"/>
      <c r="AB33" s="47"/>
      <c r="AC33" s="174"/>
      <c r="AD33" s="174"/>
      <c r="AE33" s="174"/>
      <c r="AF33" s="174"/>
      <c r="AG33" s="46"/>
      <c r="AH33" s="47"/>
      <c r="AI33" s="174"/>
      <c r="AJ33" s="174"/>
      <c r="AK33" s="174"/>
      <c r="AL33" s="174"/>
      <c r="AM33" s="46"/>
      <c r="AN33" s="47"/>
      <c r="AO33" s="174"/>
      <c r="AP33" s="174"/>
      <c r="AQ33" s="174"/>
      <c r="AR33" s="174"/>
      <c r="AS33" s="46"/>
      <c r="AT33" s="47"/>
      <c r="AU33" s="174"/>
      <c r="AV33" s="174"/>
      <c r="AW33" s="174"/>
      <c r="AX33" s="174"/>
      <c r="AY33" s="46"/>
      <c r="AZ33" s="47"/>
      <c r="BA33" s="174"/>
      <c r="BB33" s="174"/>
      <c r="BC33" s="174"/>
      <c r="BD33" s="174"/>
      <c r="BE33" s="46"/>
      <c r="BF33" s="47"/>
      <c r="BG33" s="174"/>
      <c r="BH33" s="174"/>
      <c r="BI33" s="174"/>
      <c r="BJ33" s="174"/>
      <c r="BK33" s="46"/>
      <c r="BL33" s="47"/>
      <c r="BM33" s="174"/>
      <c r="BN33" s="174"/>
      <c r="BO33" s="174"/>
      <c r="BP33" s="174"/>
      <c r="BQ33" s="46"/>
      <c r="BR33" s="47"/>
      <c r="BS33" s="174"/>
      <c r="BT33" s="174"/>
      <c r="BU33" s="174"/>
      <c r="BV33" s="174"/>
      <c r="BW33" s="46"/>
      <c r="BX33" s="47"/>
      <c r="BY33" s="174"/>
      <c r="BZ33" s="174"/>
      <c r="CA33" s="174"/>
      <c r="CB33" s="174"/>
      <c r="CC33" s="46"/>
    </row>
    <row r="34" spans="4:96" ht="4.5" customHeight="1" x14ac:dyDescent="0.2">
      <c r="D34" s="103" t="s">
        <v>123</v>
      </c>
      <c r="E34" s="105" t="s">
        <v>142</v>
      </c>
      <c r="F34" s="107"/>
      <c r="G34" s="88"/>
      <c r="H34" s="88"/>
      <c r="I34" s="88"/>
      <c r="J34" s="88"/>
      <c r="K34" s="88"/>
      <c r="L34" s="88"/>
      <c r="M34" s="89"/>
      <c r="U34" s="47"/>
      <c r="V34" s="46"/>
      <c r="W34" s="174"/>
      <c r="X34" s="174"/>
      <c r="Y34" s="174"/>
      <c r="Z34" s="174"/>
      <c r="AA34" s="47"/>
      <c r="AB34" s="46"/>
      <c r="AC34" s="174"/>
      <c r="AD34" s="174"/>
      <c r="AE34" s="174"/>
      <c r="AF34" s="174"/>
      <c r="AG34" s="47"/>
      <c r="AH34" s="46"/>
      <c r="AI34" s="174"/>
      <c r="AJ34" s="174"/>
      <c r="AK34" s="174"/>
      <c r="AL34" s="174"/>
      <c r="AM34" s="47"/>
      <c r="AN34" s="46"/>
      <c r="AO34" s="174"/>
      <c r="AP34" s="174"/>
      <c r="AQ34" s="174"/>
      <c r="AR34" s="174"/>
      <c r="AS34" s="47"/>
      <c r="AT34" s="46"/>
      <c r="AU34" s="174"/>
      <c r="AV34" s="174"/>
      <c r="AW34" s="174"/>
      <c r="AX34" s="174"/>
      <c r="AY34" s="47"/>
      <c r="AZ34" s="46"/>
      <c r="BA34" s="174"/>
      <c r="BB34" s="174"/>
      <c r="BC34" s="174"/>
      <c r="BD34" s="174"/>
      <c r="BE34" s="47"/>
      <c r="BF34" s="46"/>
      <c r="BG34" s="174"/>
      <c r="BH34" s="174"/>
      <c r="BI34" s="174"/>
      <c r="BJ34" s="174"/>
      <c r="BK34" s="47"/>
      <c r="BL34" s="46"/>
      <c r="BM34" s="174"/>
      <c r="BN34" s="174"/>
      <c r="BO34" s="174"/>
      <c r="BP34" s="174"/>
      <c r="BQ34" s="47"/>
      <c r="BR34" s="46"/>
      <c r="BS34" s="174"/>
      <c r="BT34" s="174"/>
      <c r="BU34" s="174"/>
      <c r="BV34" s="174"/>
      <c r="BW34" s="47"/>
      <c r="BX34" s="46"/>
      <c r="BY34" s="174"/>
      <c r="BZ34" s="174"/>
      <c r="CA34" s="174"/>
      <c r="CB34" s="174"/>
      <c r="CC34" s="47"/>
      <c r="CD34" s="46"/>
      <c r="CE34" s="45"/>
    </row>
    <row r="35" spans="4:96" ht="4.5" customHeight="1" x14ac:dyDescent="0.2">
      <c r="D35" s="103"/>
      <c r="E35" s="105"/>
      <c r="F35" s="107"/>
      <c r="G35" s="88"/>
      <c r="H35" s="88"/>
      <c r="I35" s="88"/>
      <c r="J35" s="88"/>
      <c r="K35" s="88"/>
      <c r="L35" s="88"/>
      <c r="M35" s="89"/>
      <c r="T35" s="47"/>
      <c r="W35" s="46"/>
      <c r="X35" s="48"/>
      <c r="Z35" s="47"/>
      <c r="AC35" s="46"/>
      <c r="AD35" s="48"/>
      <c r="AF35" s="47"/>
      <c r="AI35" s="46"/>
      <c r="AJ35" s="48"/>
      <c r="AL35" s="47"/>
      <c r="AO35" s="46"/>
      <c r="AP35" s="48"/>
      <c r="AR35" s="47"/>
      <c r="AU35" s="46"/>
      <c r="AV35" s="48"/>
      <c r="AX35" s="47"/>
      <c r="BA35" s="46"/>
      <c r="BB35" s="48"/>
      <c r="BD35" s="47"/>
      <c r="BG35" s="46"/>
      <c r="BH35" s="48"/>
      <c r="BJ35" s="47"/>
      <c r="BM35" s="46"/>
      <c r="BN35" s="48"/>
      <c r="BP35" s="47"/>
      <c r="BS35" s="46"/>
      <c r="BT35" s="48"/>
      <c r="BV35" s="47"/>
      <c r="BY35" s="46"/>
      <c r="BZ35" s="48"/>
      <c r="CB35" s="47"/>
      <c r="CE35" s="46"/>
      <c r="CF35" s="48"/>
    </row>
    <row r="36" spans="4:96" ht="4.5" customHeight="1" thickBot="1" x14ac:dyDescent="0.25">
      <c r="D36" s="104"/>
      <c r="E36" s="106"/>
      <c r="F36" s="108"/>
      <c r="G36" s="90"/>
      <c r="H36" s="90"/>
      <c r="I36" s="90"/>
      <c r="J36" s="90"/>
      <c r="K36" s="90"/>
      <c r="L36" s="90"/>
      <c r="M36" s="91"/>
      <c r="S36" s="47"/>
      <c r="T36" s="174"/>
      <c r="U36" s="174"/>
      <c r="V36" s="174"/>
      <c r="W36" s="174"/>
      <c r="X36" s="46"/>
      <c r="Y36" s="47"/>
      <c r="Z36" s="174"/>
      <c r="AA36" s="174"/>
      <c r="AB36" s="174"/>
      <c r="AC36" s="174"/>
      <c r="AD36" s="46"/>
      <c r="AE36" s="47"/>
      <c r="AF36" s="174"/>
      <c r="AG36" s="174"/>
      <c r="AH36" s="174"/>
      <c r="AI36" s="174"/>
      <c r="AJ36" s="46"/>
      <c r="AK36" s="47"/>
      <c r="AL36" s="174"/>
      <c r="AM36" s="174"/>
      <c r="AN36" s="174"/>
      <c r="AO36" s="174"/>
      <c r="AP36" s="46"/>
      <c r="AQ36" s="47"/>
      <c r="AR36" s="174"/>
      <c r="AS36" s="174"/>
      <c r="AT36" s="174"/>
      <c r="AU36" s="174"/>
      <c r="AV36" s="46"/>
      <c r="AW36" s="47"/>
      <c r="AX36" s="174"/>
      <c r="AY36" s="174"/>
      <c r="AZ36" s="174"/>
      <c r="BA36" s="174"/>
      <c r="BB36" s="46"/>
      <c r="BC36" s="47"/>
      <c r="BD36" s="174"/>
      <c r="BE36" s="174"/>
      <c r="BF36" s="174"/>
      <c r="BG36" s="174"/>
      <c r="BH36" s="46"/>
      <c r="BI36" s="47"/>
      <c r="BJ36" s="174"/>
      <c r="BK36" s="174"/>
      <c r="BL36" s="174"/>
      <c r="BM36" s="174"/>
      <c r="BN36" s="46"/>
      <c r="BO36" s="47"/>
      <c r="BP36" s="174"/>
      <c r="BQ36" s="174"/>
      <c r="BR36" s="174"/>
      <c r="BS36" s="174"/>
      <c r="BT36" s="46"/>
      <c r="BU36" s="47"/>
      <c r="BV36" s="174"/>
      <c r="BW36" s="174"/>
      <c r="BX36" s="174"/>
      <c r="BY36" s="174"/>
      <c r="BZ36" s="46"/>
      <c r="CA36" s="47"/>
      <c r="CB36" s="174"/>
      <c r="CC36" s="174"/>
      <c r="CD36" s="174"/>
      <c r="CE36" s="174"/>
      <c r="CF36" s="46"/>
    </row>
    <row r="37" spans="4:96" ht="4.5" customHeight="1" x14ac:dyDescent="0.2">
      <c r="D37" s="70"/>
      <c r="E37" s="48"/>
      <c r="F37" s="48"/>
      <c r="G37" s="48"/>
      <c r="H37" s="48"/>
      <c r="I37" s="48"/>
      <c r="J37" s="48"/>
      <c r="K37" s="48"/>
      <c r="R37" s="47"/>
      <c r="S37" s="46"/>
      <c r="T37" s="174"/>
      <c r="U37" s="174"/>
      <c r="V37" s="174"/>
      <c r="W37" s="174"/>
      <c r="X37" s="47"/>
      <c r="Y37" s="46"/>
      <c r="Z37" s="174"/>
      <c r="AA37" s="174"/>
      <c r="AB37" s="174"/>
      <c r="AC37" s="174"/>
      <c r="AD37" s="47"/>
      <c r="AE37" s="46"/>
      <c r="AF37" s="174"/>
      <c r="AG37" s="174"/>
      <c r="AH37" s="174"/>
      <c r="AI37" s="174"/>
      <c r="AJ37" s="47"/>
      <c r="AK37" s="46"/>
      <c r="AL37" s="174"/>
      <c r="AM37" s="174"/>
      <c r="AN37" s="174"/>
      <c r="AO37" s="174"/>
      <c r="AP37" s="47"/>
      <c r="AQ37" s="46"/>
      <c r="AR37" s="174"/>
      <c r="AS37" s="174"/>
      <c r="AT37" s="174"/>
      <c r="AU37" s="174"/>
      <c r="AV37" s="47"/>
      <c r="AW37" s="46"/>
      <c r="AX37" s="174"/>
      <c r="AY37" s="174"/>
      <c r="AZ37" s="174"/>
      <c r="BA37" s="174"/>
      <c r="BB37" s="47"/>
      <c r="BC37" s="46"/>
      <c r="BD37" s="174"/>
      <c r="BE37" s="174"/>
      <c r="BF37" s="174"/>
      <c r="BG37" s="174"/>
      <c r="BH37" s="47"/>
      <c r="BI37" s="46"/>
      <c r="BJ37" s="174"/>
      <c r="BK37" s="174"/>
      <c r="BL37" s="174"/>
      <c r="BM37" s="174"/>
      <c r="BN37" s="47"/>
      <c r="BO37" s="46"/>
      <c r="BP37" s="174"/>
      <c r="BQ37" s="174"/>
      <c r="BR37" s="174"/>
      <c r="BS37" s="174"/>
      <c r="BT37" s="47"/>
      <c r="BU37" s="46"/>
      <c r="BV37" s="174"/>
      <c r="BW37" s="174"/>
      <c r="BX37" s="174"/>
      <c r="BY37" s="174"/>
      <c r="BZ37" s="47"/>
      <c r="CA37" s="46"/>
      <c r="CB37" s="174"/>
      <c r="CC37" s="174"/>
      <c r="CD37" s="174"/>
      <c r="CE37" s="174"/>
      <c r="CF37" s="47"/>
      <c r="CG37" s="46"/>
      <c r="CH37" s="45"/>
    </row>
    <row r="38" spans="4:96" ht="4.5" customHeight="1" x14ac:dyDescent="0.2">
      <c r="D38" s="48"/>
      <c r="E38" s="48"/>
      <c r="F38" s="48"/>
      <c r="G38" s="48"/>
      <c r="H38" s="48"/>
      <c r="I38" s="48"/>
      <c r="J38" s="48"/>
      <c r="K38" s="48"/>
      <c r="Q38" s="47"/>
      <c r="T38" s="46"/>
      <c r="U38" s="48"/>
      <c r="W38" s="47"/>
      <c r="Z38" s="46"/>
      <c r="AA38" s="48"/>
      <c r="AC38" s="47"/>
      <c r="AF38" s="46"/>
      <c r="AG38" s="48"/>
      <c r="AI38" s="47"/>
      <c r="AL38" s="46"/>
      <c r="AM38" s="48"/>
      <c r="AO38" s="47"/>
      <c r="AR38" s="46"/>
      <c r="AS38" s="48"/>
      <c r="AU38" s="47"/>
      <c r="AX38" s="46"/>
      <c r="AY38" s="48"/>
      <c r="BA38" s="47"/>
      <c r="BD38" s="46"/>
      <c r="BE38" s="48"/>
      <c r="BG38" s="47"/>
      <c r="BJ38" s="46"/>
      <c r="BK38" s="48"/>
      <c r="BM38" s="47"/>
      <c r="BP38" s="46"/>
      <c r="BQ38" s="48"/>
      <c r="BS38" s="47"/>
      <c r="BV38" s="46"/>
      <c r="BW38" s="48"/>
      <c r="BY38" s="47"/>
      <c r="CB38" s="46"/>
      <c r="CC38" s="48"/>
      <c r="CE38" s="47"/>
      <c r="CH38" s="46"/>
      <c r="CI38" s="48"/>
    </row>
    <row r="39" spans="4:96" ht="4.5" customHeight="1" x14ac:dyDescent="0.2">
      <c r="P39" s="47"/>
      <c r="Q39" s="174"/>
      <c r="R39" s="174"/>
      <c r="S39" s="174"/>
      <c r="T39" s="174"/>
      <c r="U39" s="46"/>
      <c r="V39" s="47"/>
      <c r="W39" s="174"/>
      <c r="X39" s="174"/>
      <c r="Y39" s="174"/>
      <c r="Z39" s="174"/>
      <c r="AA39" s="46"/>
      <c r="AB39" s="47"/>
      <c r="AC39" s="174"/>
      <c r="AD39" s="174"/>
      <c r="AE39" s="174"/>
      <c r="AF39" s="174"/>
      <c r="AG39" s="46"/>
      <c r="AH39" s="47"/>
      <c r="AI39" s="174"/>
      <c r="AJ39" s="174"/>
      <c r="AK39" s="174"/>
      <c r="AL39" s="174"/>
      <c r="AM39" s="46"/>
      <c r="AN39" s="47"/>
      <c r="AO39" s="174"/>
      <c r="AP39" s="174"/>
      <c r="AQ39" s="174"/>
      <c r="AR39" s="174"/>
      <c r="AS39" s="46"/>
      <c r="AT39" s="47"/>
      <c r="AU39" s="174"/>
      <c r="AV39" s="174"/>
      <c r="AW39" s="174"/>
      <c r="AX39" s="174"/>
      <c r="AY39" s="46"/>
      <c r="AZ39" s="47"/>
      <c r="BA39" s="174"/>
      <c r="BB39" s="174"/>
      <c r="BC39" s="174"/>
      <c r="BD39" s="174"/>
      <c r="BE39" s="46"/>
      <c r="BF39" s="47"/>
      <c r="BG39" s="174"/>
      <c r="BH39" s="174"/>
      <c r="BI39" s="174"/>
      <c r="BJ39" s="174"/>
      <c r="BK39" s="46"/>
      <c r="BL39" s="47"/>
      <c r="BM39" s="174"/>
      <c r="BN39" s="174"/>
      <c r="BO39" s="174"/>
      <c r="BP39" s="174"/>
      <c r="BQ39" s="46"/>
      <c r="BR39" s="47"/>
      <c r="BS39" s="174"/>
      <c r="BT39" s="174"/>
      <c r="BU39" s="174"/>
      <c r="BV39" s="174"/>
      <c r="BW39" s="46"/>
      <c r="BX39" s="47"/>
      <c r="BY39" s="174"/>
      <c r="BZ39" s="174"/>
      <c r="CA39" s="174"/>
      <c r="CB39" s="174"/>
      <c r="CC39" s="46"/>
      <c r="CD39" s="47"/>
      <c r="CE39" s="174"/>
      <c r="CF39" s="174"/>
      <c r="CG39" s="174"/>
      <c r="CH39" s="174"/>
      <c r="CI39" s="46"/>
    </row>
    <row r="40" spans="4:96" ht="4.5" customHeight="1" x14ac:dyDescent="0.2">
      <c r="O40" s="47"/>
      <c r="P40" s="46"/>
      <c r="Q40" s="174"/>
      <c r="R40" s="174"/>
      <c r="S40" s="174"/>
      <c r="T40" s="174"/>
      <c r="U40" s="47"/>
      <c r="V40" s="46"/>
      <c r="W40" s="174"/>
      <c r="X40" s="174"/>
      <c r="Y40" s="174"/>
      <c r="Z40" s="174"/>
      <c r="AA40" s="47"/>
      <c r="AB40" s="46"/>
      <c r="AC40" s="174"/>
      <c r="AD40" s="174"/>
      <c r="AE40" s="174"/>
      <c r="AF40" s="174"/>
      <c r="AG40" s="47"/>
      <c r="AH40" s="46"/>
      <c r="AI40" s="174"/>
      <c r="AJ40" s="174"/>
      <c r="AK40" s="174"/>
      <c r="AL40" s="174"/>
      <c r="AM40" s="47"/>
      <c r="AN40" s="46"/>
      <c r="AO40" s="174"/>
      <c r="AP40" s="174"/>
      <c r="AQ40" s="174"/>
      <c r="AR40" s="174"/>
      <c r="AS40" s="47"/>
      <c r="AT40" s="46"/>
      <c r="AU40" s="174"/>
      <c r="AV40" s="174"/>
      <c r="AW40" s="174"/>
      <c r="AX40" s="174"/>
      <c r="AY40" s="47"/>
      <c r="AZ40" s="46"/>
      <c r="BA40" s="174"/>
      <c r="BB40" s="174"/>
      <c r="BC40" s="174"/>
      <c r="BD40" s="174"/>
      <c r="BE40" s="47"/>
      <c r="BF40" s="46"/>
      <c r="BG40" s="174"/>
      <c r="BH40" s="174"/>
      <c r="BI40" s="174"/>
      <c r="BJ40" s="174"/>
      <c r="BK40" s="47"/>
      <c r="BL40" s="46"/>
      <c r="BM40" s="174"/>
      <c r="BN40" s="174"/>
      <c r="BO40" s="174"/>
      <c r="BP40" s="174"/>
      <c r="BQ40" s="47"/>
      <c r="BR40" s="46"/>
      <c r="BS40" s="174"/>
      <c r="BT40" s="174"/>
      <c r="BU40" s="174"/>
      <c r="BV40" s="174"/>
      <c r="BW40" s="47"/>
      <c r="BX40" s="46"/>
      <c r="BY40" s="174"/>
      <c r="BZ40" s="174"/>
      <c r="CA40" s="174"/>
      <c r="CB40" s="174"/>
      <c r="CC40" s="47"/>
      <c r="CD40" s="46"/>
      <c r="CE40" s="174"/>
      <c r="CF40" s="174"/>
      <c r="CG40" s="174"/>
      <c r="CH40" s="174"/>
      <c r="CI40" s="47"/>
      <c r="CJ40" s="46"/>
      <c r="CK40" s="45"/>
    </row>
    <row r="41" spans="4:96" ht="4.5" customHeight="1" x14ac:dyDescent="0.2">
      <c r="N41" s="47"/>
      <c r="Q41" s="46"/>
      <c r="R41" s="48"/>
      <c r="T41" s="47"/>
      <c r="W41" s="46"/>
      <c r="X41" s="48"/>
      <c r="Z41" s="47"/>
      <c r="AC41" s="46"/>
      <c r="AD41" s="48"/>
      <c r="AF41" s="47"/>
      <c r="AI41" s="46"/>
      <c r="AJ41" s="48"/>
      <c r="AL41" s="47"/>
      <c r="AO41" s="46"/>
      <c r="AP41" s="48"/>
      <c r="AR41" s="47"/>
      <c r="AU41" s="46"/>
      <c r="AV41" s="48"/>
      <c r="AX41" s="47"/>
      <c r="BA41" s="46"/>
      <c r="BB41" s="48"/>
      <c r="BD41" s="47"/>
      <c r="BG41" s="46"/>
      <c r="BH41" s="48"/>
      <c r="BJ41" s="47"/>
      <c r="BM41" s="46"/>
      <c r="BN41" s="48"/>
      <c r="BP41" s="47"/>
      <c r="BS41" s="46"/>
      <c r="BT41" s="48"/>
      <c r="BV41" s="47"/>
      <c r="BY41" s="46"/>
      <c r="BZ41" s="48"/>
      <c r="CB41" s="47"/>
      <c r="CE41" s="46"/>
      <c r="CF41" s="48"/>
      <c r="CH41" s="47"/>
      <c r="CK41" s="46"/>
      <c r="CL41" s="48"/>
    </row>
    <row r="42" spans="4:96" ht="4.5" customHeight="1" x14ac:dyDescent="0.2">
      <c r="M42" s="47"/>
      <c r="N42" s="174"/>
      <c r="O42" s="174"/>
      <c r="P42" s="174"/>
      <c r="Q42" s="174"/>
      <c r="R42" s="46"/>
      <c r="S42" s="47"/>
      <c r="T42" s="174"/>
      <c r="U42" s="174"/>
      <c r="V42" s="174"/>
      <c r="W42" s="174"/>
      <c r="X42" s="46"/>
      <c r="Y42" s="47"/>
      <c r="Z42" s="174"/>
      <c r="AA42" s="174"/>
      <c r="AB42" s="174"/>
      <c r="AC42" s="174"/>
      <c r="AD42" s="46"/>
      <c r="AE42" s="47"/>
      <c r="AF42" s="174"/>
      <c r="AG42" s="174"/>
      <c r="AH42" s="174"/>
      <c r="AI42" s="174"/>
      <c r="AJ42" s="46"/>
      <c r="AK42" s="47"/>
      <c r="AL42" s="174"/>
      <c r="AM42" s="174"/>
      <c r="AN42" s="174"/>
      <c r="AO42" s="174"/>
      <c r="AP42" s="46"/>
      <c r="AQ42" s="47"/>
      <c r="AR42" s="174"/>
      <c r="AS42" s="174"/>
      <c r="AT42" s="174"/>
      <c r="AU42" s="174"/>
      <c r="AV42" s="46"/>
      <c r="AW42" s="47"/>
      <c r="AX42" s="174"/>
      <c r="AY42" s="174"/>
      <c r="AZ42" s="174"/>
      <c r="BA42" s="174"/>
      <c r="BB42" s="46"/>
      <c r="BC42" s="47"/>
      <c r="BD42" s="174"/>
      <c r="BE42" s="174"/>
      <c r="BF42" s="174"/>
      <c r="BG42" s="174"/>
      <c r="BH42" s="46"/>
      <c r="BI42" s="47"/>
      <c r="BJ42" s="174"/>
      <c r="BK42" s="174"/>
      <c r="BL42" s="174"/>
      <c r="BM42" s="174"/>
      <c r="BN42" s="46"/>
      <c r="BO42" s="47"/>
      <c r="BP42" s="174"/>
      <c r="BQ42" s="174"/>
      <c r="BR42" s="174"/>
      <c r="BS42" s="174"/>
      <c r="BT42" s="46"/>
      <c r="BU42" s="47"/>
      <c r="BV42" s="174"/>
      <c r="BW42" s="174"/>
      <c r="BX42" s="174"/>
      <c r="BY42" s="174"/>
      <c r="BZ42" s="46"/>
      <c r="CA42" s="47"/>
      <c r="CB42" s="174"/>
      <c r="CC42" s="174"/>
      <c r="CD42" s="174"/>
      <c r="CE42" s="174"/>
      <c r="CF42" s="46"/>
      <c r="CG42" s="47"/>
      <c r="CH42" s="174"/>
      <c r="CI42" s="174"/>
      <c r="CJ42" s="174"/>
      <c r="CK42" s="174"/>
      <c r="CL42" s="46"/>
    </row>
    <row r="43" spans="4:96" ht="4.5" customHeight="1" x14ac:dyDescent="0.2">
      <c r="L43" s="47"/>
      <c r="M43" s="46"/>
      <c r="N43" s="174"/>
      <c r="O43" s="174"/>
      <c r="P43" s="174"/>
      <c r="Q43" s="174"/>
      <c r="R43" s="47"/>
      <c r="S43" s="46"/>
      <c r="T43" s="174"/>
      <c r="U43" s="174"/>
      <c r="V43" s="174"/>
      <c r="W43" s="174"/>
      <c r="X43" s="47"/>
      <c r="Y43" s="46"/>
      <c r="Z43" s="174"/>
      <c r="AA43" s="174"/>
      <c r="AB43" s="174"/>
      <c r="AC43" s="174"/>
      <c r="AD43" s="47"/>
      <c r="AE43" s="46"/>
      <c r="AF43" s="174"/>
      <c r="AG43" s="174"/>
      <c r="AH43" s="174"/>
      <c r="AI43" s="174"/>
      <c r="AJ43" s="47"/>
      <c r="AK43" s="46"/>
      <c r="AL43" s="174"/>
      <c r="AM43" s="174"/>
      <c r="AN43" s="174"/>
      <c r="AO43" s="174"/>
      <c r="AP43" s="47"/>
      <c r="AQ43" s="46"/>
      <c r="AR43" s="174"/>
      <c r="AS43" s="174"/>
      <c r="AT43" s="174"/>
      <c r="AU43" s="174"/>
      <c r="AV43" s="47"/>
      <c r="AW43" s="46"/>
      <c r="AX43" s="174"/>
      <c r="AY43" s="174"/>
      <c r="AZ43" s="174"/>
      <c r="BA43" s="174"/>
      <c r="BB43" s="47"/>
      <c r="BC43" s="46"/>
      <c r="BD43" s="174"/>
      <c r="BE43" s="174"/>
      <c r="BF43" s="174"/>
      <c r="BG43" s="174"/>
      <c r="BH43" s="47"/>
      <c r="BI43" s="46"/>
      <c r="BJ43" s="174"/>
      <c r="BK43" s="174"/>
      <c r="BL43" s="174"/>
      <c r="BM43" s="174"/>
      <c r="BN43" s="47"/>
      <c r="BO43" s="46"/>
      <c r="BP43" s="174"/>
      <c r="BQ43" s="174"/>
      <c r="BR43" s="174"/>
      <c r="BS43" s="174"/>
      <c r="BT43" s="47"/>
      <c r="BU43" s="46"/>
      <c r="BV43" s="174"/>
      <c r="BW43" s="174"/>
      <c r="BX43" s="174"/>
      <c r="BY43" s="174"/>
      <c r="BZ43" s="47"/>
      <c r="CA43" s="46"/>
      <c r="CB43" s="174"/>
      <c r="CC43" s="174"/>
      <c r="CD43" s="174"/>
      <c r="CE43" s="174"/>
      <c r="CF43" s="47"/>
      <c r="CG43" s="46"/>
      <c r="CH43" s="174"/>
      <c r="CI43" s="174"/>
      <c r="CJ43" s="174"/>
      <c r="CK43" s="174"/>
      <c r="CL43" s="47"/>
      <c r="CM43" s="46"/>
      <c r="CN43" s="45"/>
    </row>
    <row r="44" spans="4:96" ht="4.5" customHeight="1" x14ac:dyDescent="0.2">
      <c r="K44" s="47"/>
      <c r="N44" s="46"/>
      <c r="O44" s="48"/>
      <c r="Q44" s="47"/>
      <c r="T44" s="46"/>
      <c r="U44" s="48"/>
      <c r="W44" s="47"/>
      <c r="Z44" s="46"/>
      <c r="AA44" s="48"/>
      <c r="AC44" s="47"/>
      <c r="AF44" s="46"/>
      <c r="AG44" s="48"/>
      <c r="AI44" s="47"/>
      <c r="AL44" s="46"/>
      <c r="AM44" s="48"/>
      <c r="AO44" s="47"/>
      <c r="AR44" s="46"/>
      <c r="AS44" s="48"/>
      <c r="AU44" s="47"/>
      <c r="AX44" s="46"/>
      <c r="AY44" s="48"/>
      <c r="BA44" s="47"/>
      <c r="BD44" s="46"/>
      <c r="BE44" s="48"/>
      <c r="BG44" s="47"/>
      <c r="BJ44" s="46"/>
      <c r="BK44" s="48"/>
      <c r="BM44" s="47"/>
      <c r="BP44" s="46"/>
      <c r="BQ44" s="48"/>
      <c r="BS44" s="47"/>
      <c r="BV44" s="46"/>
      <c r="BW44" s="48"/>
      <c r="BY44" s="47"/>
      <c r="CB44" s="46"/>
      <c r="CC44" s="48"/>
      <c r="CE44" s="47"/>
      <c r="CH44" s="46"/>
      <c r="CI44" s="48"/>
      <c r="CK44" s="47"/>
      <c r="CN44" s="46"/>
      <c r="CO44" s="48"/>
    </row>
    <row r="45" spans="4:96" ht="4.5" customHeight="1" x14ac:dyDescent="0.2">
      <c r="J45" s="47"/>
      <c r="K45" s="174"/>
      <c r="L45" s="174"/>
      <c r="M45" s="174"/>
      <c r="N45" s="174"/>
      <c r="O45" s="46"/>
      <c r="P45" s="47"/>
      <c r="Q45" s="174"/>
      <c r="R45" s="174"/>
      <c r="S45" s="174"/>
      <c r="T45" s="174"/>
      <c r="U45" s="46"/>
      <c r="V45" s="47"/>
      <c r="W45" s="174"/>
      <c r="X45" s="174"/>
      <c r="Y45" s="174"/>
      <c r="Z45" s="174"/>
      <c r="AA45" s="46"/>
      <c r="AB45" s="47"/>
      <c r="AC45" s="174" t="s">
        <v>116</v>
      </c>
      <c r="AD45" s="174"/>
      <c r="AE45" s="174"/>
      <c r="AF45" s="174"/>
      <c r="AG45" s="46"/>
      <c r="AH45" s="47"/>
      <c r="AI45" s="174"/>
      <c r="AJ45" s="174"/>
      <c r="AK45" s="174"/>
      <c r="AL45" s="174"/>
      <c r="AM45" s="46"/>
      <c r="AN45" s="47"/>
      <c r="AO45" s="174"/>
      <c r="AP45" s="174"/>
      <c r="AQ45" s="174"/>
      <c r="AR45" s="174"/>
      <c r="AS45" s="46"/>
      <c r="AT45" s="47"/>
      <c r="AU45" s="174"/>
      <c r="AV45" s="174"/>
      <c r="AW45" s="174"/>
      <c r="AX45" s="174"/>
      <c r="AY45" s="46"/>
      <c r="AZ45" s="47"/>
      <c r="BA45" s="174"/>
      <c r="BB45" s="174"/>
      <c r="BC45" s="174"/>
      <c r="BD45" s="174"/>
      <c r="BE45" s="46"/>
      <c r="BF45" s="47"/>
      <c r="BG45" s="174"/>
      <c r="BH45" s="174"/>
      <c r="BI45" s="174"/>
      <c r="BJ45" s="174"/>
      <c r="BK45" s="46"/>
      <c r="BL45" s="47"/>
      <c r="BM45" s="174"/>
      <c r="BN45" s="174"/>
      <c r="BO45" s="174"/>
      <c r="BP45" s="174"/>
      <c r="BQ45" s="46"/>
      <c r="BR45" s="47"/>
      <c r="BS45" s="174"/>
      <c r="BT45" s="174"/>
      <c r="BU45" s="174"/>
      <c r="BV45" s="174"/>
      <c r="BW45" s="46"/>
      <c r="BX45" s="47"/>
      <c r="BY45" s="174"/>
      <c r="BZ45" s="174"/>
      <c r="CA45" s="174"/>
      <c r="CB45" s="174"/>
      <c r="CC45" s="46"/>
      <c r="CD45" s="47"/>
      <c r="CE45" s="174"/>
      <c r="CF45" s="174"/>
      <c r="CG45" s="174"/>
      <c r="CH45" s="174"/>
      <c r="CI45" s="46"/>
      <c r="CJ45" s="47"/>
      <c r="CK45" s="174"/>
      <c r="CL45" s="174"/>
      <c r="CM45" s="174"/>
      <c r="CN45" s="174"/>
      <c r="CO45" s="46"/>
    </row>
    <row r="46" spans="4:96" ht="4.5" customHeight="1" x14ac:dyDescent="0.2">
      <c r="I46" s="47"/>
      <c r="J46" s="46"/>
      <c r="K46" s="174"/>
      <c r="L46" s="174"/>
      <c r="M46" s="174"/>
      <c r="N46" s="174"/>
      <c r="O46" s="47"/>
      <c r="P46" s="46"/>
      <c r="Q46" s="174"/>
      <c r="R46" s="174"/>
      <c r="S46" s="174"/>
      <c r="T46" s="174"/>
      <c r="U46" s="47"/>
      <c r="V46" s="46"/>
      <c r="W46" s="174"/>
      <c r="X46" s="174"/>
      <c r="Y46" s="174"/>
      <c r="Z46" s="174"/>
      <c r="AA46" s="47"/>
      <c r="AB46" s="46"/>
      <c r="AC46" s="174"/>
      <c r="AD46" s="174"/>
      <c r="AE46" s="174"/>
      <c r="AF46" s="174"/>
      <c r="AG46" s="47"/>
      <c r="AH46" s="46"/>
      <c r="AI46" s="174"/>
      <c r="AJ46" s="174"/>
      <c r="AK46" s="174"/>
      <c r="AL46" s="174"/>
      <c r="AM46" s="47"/>
      <c r="AN46" s="46"/>
      <c r="AO46" s="174"/>
      <c r="AP46" s="174"/>
      <c r="AQ46" s="174"/>
      <c r="AR46" s="174"/>
      <c r="AS46" s="47"/>
      <c r="AT46" s="46"/>
      <c r="AU46" s="174"/>
      <c r="AV46" s="174"/>
      <c r="AW46" s="174"/>
      <c r="AX46" s="174"/>
      <c r="AY46" s="47"/>
      <c r="AZ46" s="46"/>
      <c r="BA46" s="174"/>
      <c r="BB46" s="174"/>
      <c r="BC46" s="174"/>
      <c r="BD46" s="174"/>
      <c r="BE46" s="47"/>
      <c r="BF46" s="46"/>
      <c r="BG46" s="174"/>
      <c r="BH46" s="174"/>
      <c r="BI46" s="174"/>
      <c r="BJ46" s="174"/>
      <c r="BK46" s="47"/>
      <c r="BL46" s="46"/>
      <c r="BM46" s="174"/>
      <c r="BN46" s="174"/>
      <c r="BO46" s="174"/>
      <c r="BP46" s="174"/>
      <c r="BQ46" s="47"/>
      <c r="BR46" s="46"/>
      <c r="BS46" s="174"/>
      <c r="BT46" s="174"/>
      <c r="BU46" s="174"/>
      <c r="BV46" s="174"/>
      <c r="BW46" s="47"/>
      <c r="BX46" s="46"/>
      <c r="BY46" s="174"/>
      <c r="BZ46" s="174"/>
      <c r="CA46" s="174"/>
      <c r="CB46" s="174"/>
      <c r="CC46" s="47"/>
      <c r="CD46" s="46"/>
      <c r="CE46" s="174"/>
      <c r="CF46" s="174"/>
      <c r="CG46" s="174"/>
      <c r="CH46" s="174"/>
      <c r="CI46" s="47"/>
      <c r="CJ46" s="46"/>
      <c r="CK46" s="174"/>
      <c r="CL46" s="174"/>
      <c r="CM46" s="174"/>
      <c r="CN46" s="174"/>
      <c r="CO46" s="47"/>
      <c r="CP46" s="46"/>
    </row>
    <row r="47" spans="4:96" ht="4.5" customHeight="1" x14ac:dyDescent="0.2">
      <c r="H47" s="47"/>
      <c r="K47" s="46"/>
      <c r="L47" s="48"/>
      <c r="N47" s="47"/>
      <c r="Q47" s="46"/>
      <c r="R47" s="48"/>
      <c r="T47" s="47"/>
      <c r="W47" s="46"/>
      <c r="X47" s="48"/>
      <c r="Z47" s="47"/>
      <c r="AC47" s="46"/>
      <c r="AD47" s="48"/>
      <c r="AF47" s="47"/>
      <c r="AI47" s="46"/>
      <c r="AJ47" s="48"/>
      <c r="AL47" s="47"/>
      <c r="AO47" s="46"/>
      <c r="AP47" s="48"/>
      <c r="AR47" s="47"/>
      <c r="AU47" s="46"/>
      <c r="AV47" s="48"/>
      <c r="AX47" s="47"/>
      <c r="BA47" s="46"/>
      <c r="BB47" s="48"/>
      <c r="BD47" s="47"/>
      <c r="BG47" s="46"/>
      <c r="BH47" s="48"/>
      <c r="BJ47" s="47"/>
      <c r="BM47" s="46"/>
      <c r="BN47" s="48"/>
      <c r="BP47" s="47"/>
      <c r="BS47" s="46"/>
      <c r="BT47" s="48"/>
      <c r="BV47" s="47"/>
      <c r="BY47" s="46"/>
      <c r="BZ47" s="48"/>
      <c r="CB47" s="47"/>
      <c r="CE47" s="46"/>
      <c r="CF47" s="48"/>
      <c r="CH47" s="47"/>
      <c r="CK47" s="46"/>
      <c r="CL47" s="48"/>
      <c r="CN47" s="47"/>
      <c r="CQ47" s="46"/>
    </row>
    <row r="48" spans="4:96" ht="4.5" customHeight="1" thickBot="1" x14ac:dyDescent="0.25">
      <c r="G48" s="47"/>
      <c r="L48" s="46"/>
      <c r="M48" s="47"/>
      <c r="R48" s="46"/>
      <c r="S48" s="47"/>
      <c r="X48" s="46"/>
      <c r="Y48" s="47"/>
      <c r="AD48" s="46"/>
      <c r="AE48" s="47"/>
      <c r="AJ48" s="46"/>
      <c r="AK48" s="47"/>
      <c r="AP48" s="46"/>
      <c r="AQ48" s="47"/>
      <c r="AV48" s="46"/>
      <c r="AW48" s="47"/>
      <c r="BB48" s="46"/>
      <c r="BC48" s="47"/>
      <c r="BH48" s="46"/>
      <c r="BI48" s="47"/>
      <c r="BN48" s="46"/>
      <c r="BO48" s="47"/>
      <c r="BT48" s="46"/>
      <c r="BU48" s="47"/>
      <c r="BZ48" s="46"/>
      <c r="CA48" s="47"/>
      <c r="CF48" s="46"/>
      <c r="CG48" s="47"/>
      <c r="CL48" s="46"/>
      <c r="CM48" s="47"/>
      <c r="CR48" s="46"/>
    </row>
    <row r="49" spans="2:96" ht="16" thickBot="1" x14ac:dyDescent="0.25">
      <c r="F49" t="s">
        <v>125</v>
      </c>
      <c r="G49" s="173">
        <v>1</v>
      </c>
      <c r="H49" s="86"/>
      <c r="I49" s="86"/>
      <c r="J49" s="86"/>
      <c r="K49" s="86"/>
      <c r="L49" s="86"/>
      <c r="M49" s="86">
        <v>2</v>
      </c>
      <c r="N49" s="86"/>
      <c r="O49" s="86"/>
      <c r="P49" s="86"/>
      <c r="Q49" s="86"/>
      <c r="R49" s="86"/>
      <c r="S49" s="86">
        <v>3</v>
      </c>
      <c r="T49" s="86"/>
      <c r="U49" s="86"/>
      <c r="V49" s="86"/>
      <c r="W49" s="86"/>
      <c r="X49" s="86"/>
      <c r="Y49" s="86">
        <v>4</v>
      </c>
      <c r="Z49" s="86"/>
      <c r="AA49" s="86"/>
      <c r="AB49" s="86"/>
      <c r="AC49" s="86"/>
      <c r="AD49" s="86"/>
      <c r="AE49" s="86">
        <v>5</v>
      </c>
      <c r="AF49" s="86"/>
      <c r="AG49" s="86"/>
      <c r="AH49" s="86"/>
      <c r="AI49" s="86"/>
      <c r="AJ49" s="86"/>
      <c r="AK49" s="86">
        <v>6</v>
      </c>
      <c r="AL49" s="86"/>
      <c r="AM49" s="86"/>
      <c r="AN49" s="86"/>
      <c r="AO49" s="86"/>
      <c r="AP49" s="86"/>
      <c r="AQ49" s="86">
        <v>7</v>
      </c>
      <c r="AR49" s="86"/>
      <c r="AS49" s="86"/>
      <c r="AT49" s="86"/>
      <c r="AU49" s="86"/>
      <c r="AV49" s="86"/>
      <c r="AW49" s="86">
        <v>8</v>
      </c>
      <c r="AX49" s="86"/>
      <c r="AY49" s="86"/>
      <c r="AZ49" s="86"/>
      <c r="BA49" s="86"/>
      <c r="BB49" s="86"/>
      <c r="BC49" s="86">
        <v>9</v>
      </c>
      <c r="BD49" s="86"/>
      <c r="BE49" s="86"/>
      <c r="BF49" s="86"/>
      <c r="BG49" s="86"/>
      <c r="BH49" s="86"/>
      <c r="BI49" s="86">
        <v>10</v>
      </c>
      <c r="BJ49" s="86"/>
      <c r="BK49" s="86"/>
      <c r="BL49" s="86"/>
      <c r="BM49" s="86"/>
      <c r="BN49" s="86"/>
      <c r="BO49" s="86">
        <v>11</v>
      </c>
      <c r="BP49" s="86"/>
      <c r="BQ49" s="86"/>
      <c r="BR49" s="86"/>
      <c r="BS49" s="86"/>
      <c r="BT49" s="86"/>
      <c r="BU49" s="86">
        <v>12</v>
      </c>
      <c r="BV49" s="86"/>
      <c r="BW49" s="86"/>
      <c r="BX49" s="86"/>
      <c r="BY49" s="86"/>
      <c r="BZ49" s="86"/>
      <c r="CA49" s="86">
        <v>13</v>
      </c>
      <c r="CB49" s="86"/>
      <c r="CC49" s="86"/>
      <c r="CD49" s="86"/>
      <c r="CE49" s="86"/>
      <c r="CF49" s="86"/>
      <c r="CG49" s="86">
        <v>14</v>
      </c>
      <c r="CH49" s="86"/>
      <c r="CI49" s="86"/>
      <c r="CJ49" s="86"/>
      <c r="CK49" s="86"/>
      <c r="CL49" s="86"/>
      <c r="CM49" s="86">
        <v>15</v>
      </c>
      <c r="CN49" s="86"/>
      <c r="CO49" s="86"/>
      <c r="CP49" s="86"/>
      <c r="CQ49" s="86"/>
      <c r="CR49" s="87"/>
    </row>
    <row r="50" spans="2:96" ht="19" thickBot="1" x14ac:dyDescent="0.25">
      <c r="E50" s="109" t="s">
        <v>120</v>
      </c>
      <c r="F50" s="198"/>
      <c r="G50" s="175" t="s">
        <v>123</v>
      </c>
      <c r="H50" s="171"/>
      <c r="I50" s="171"/>
      <c r="J50" s="171"/>
      <c r="K50" s="171"/>
      <c r="L50" s="171"/>
      <c r="M50" s="171" t="s">
        <v>123</v>
      </c>
      <c r="N50" s="171"/>
      <c r="O50" s="171"/>
      <c r="P50" s="171"/>
      <c r="Q50" s="171"/>
      <c r="R50" s="171"/>
      <c r="S50" s="171" t="s">
        <v>123</v>
      </c>
      <c r="T50" s="171"/>
      <c r="U50" s="171"/>
      <c r="V50" s="171"/>
      <c r="W50" s="171"/>
      <c r="X50" s="171"/>
      <c r="Y50" s="171" t="s">
        <v>123</v>
      </c>
      <c r="Z50" s="171"/>
      <c r="AA50" s="171"/>
      <c r="AB50" s="171"/>
      <c r="AC50" s="171"/>
      <c r="AD50" s="171"/>
      <c r="AE50" s="171" t="s">
        <v>123</v>
      </c>
      <c r="AF50" s="171"/>
      <c r="AG50" s="171"/>
      <c r="AH50" s="171"/>
      <c r="AI50" s="171"/>
      <c r="AJ50" s="171"/>
      <c r="AK50" s="171" t="s">
        <v>123</v>
      </c>
      <c r="AL50" s="171"/>
      <c r="AM50" s="171"/>
      <c r="AN50" s="171"/>
      <c r="AO50" s="171"/>
      <c r="AP50" s="171"/>
      <c r="AQ50" s="171" t="s">
        <v>123</v>
      </c>
      <c r="AR50" s="171"/>
      <c r="AS50" s="171"/>
      <c r="AT50" s="171"/>
      <c r="AU50" s="171"/>
      <c r="AV50" s="171"/>
      <c r="AW50" s="171" t="s">
        <v>123</v>
      </c>
      <c r="AX50" s="171"/>
      <c r="AY50" s="171"/>
      <c r="AZ50" s="171"/>
      <c r="BA50" s="171"/>
      <c r="BB50" s="171"/>
      <c r="BC50" s="171" t="s">
        <v>123</v>
      </c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2"/>
    </row>
    <row r="51" spans="2:96" ht="57" customHeight="1" x14ac:dyDescent="0.2">
      <c r="B51" s="167" t="s">
        <v>127</v>
      </c>
      <c r="C51" s="185" t="s">
        <v>122</v>
      </c>
      <c r="D51" s="185" t="s">
        <v>121</v>
      </c>
      <c r="E51" s="64"/>
      <c r="F51" s="65" t="s">
        <v>151</v>
      </c>
      <c r="G51" s="196" t="s">
        <v>209</v>
      </c>
      <c r="H51" s="161"/>
      <c r="I51" s="161"/>
      <c r="J51" s="161"/>
      <c r="K51" s="161"/>
      <c r="L51" s="161"/>
      <c r="M51" s="161" t="s">
        <v>218</v>
      </c>
      <c r="N51" s="161"/>
      <c r="O51" s="161"/>
      <c r="P51" s="161"/>
      <c r="Q51" s="161"/>
      <c r="R51" s="161"/>
      <c r="S51" s="161" t="s">
        <v>200</v>
      </c>
      <c r="T51" s="161"/>
      <c r="U51" s="161"/>
      <c r="V51" s="161"/>
      <c r="W51" s="161"/>
      <c r="X51" s="161"/>
      <c r="Y51" s="161" t="s">
        <v>201</v>
      </c>
      <c r="Z51" s="161"/>
      <c r="AA51" s="161"/>
      <c r="AB51" s="161"/>
      <c r="AC51" s="161"/>
      <c r="AD51" s="161"/>
      <c r="AE51" s="161" t="s">
        <v>202</v>
      </c>
      <c r="AF51" s="161"/>
      <c r="AG51" s="161"/>
      <c r="AH51" s="161"/>
      <c r="AI51" s="161"/>
      <c r="AJ51" s="161"/>
      <c r="AK51" s="161" t="s">
        <v>215</v>
      </c>
      <c r="AL51" s="161"/>
      <c r="AM51" s="161"/>
      <c r="AN51" s="161"/>
      <c r="AO51" s="161"/>
      <c r="AP51" s="161"/>
      <c r="AQ51" s="161" t="s">
        <v>216</v>
      </c>
      <c r="AR51" s="161"/>
      <c r="AS51" s="161"/>
      <c r="AT51" s="161"/>
      <c r="AU51" s="161"/>
      <c r="AV51" s="161"/>
      <c r="AW51" s="179" t="s">
        <v>217</v>
      </c>
      <c r="AX51" s="180"/>
      <c r="AY51" s="180"/>
      <c r="AZ51" s="180"/>
      <c r="BA51" s="180"/>
      <c r="BB51" s="181"/>
      <c r="BC51" s="161" t="s">
        <v>219</v>
      </c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2"/>
    </row>
    <row r="52" spans="2:96" ht="109.5" customHeight="1" thickBot="1" x14ac:dyDescent="0.25">
      <c r="B52" s="168"/>
      <c r="C52" s="186"/>
      <c r="D52" s="186"/>
      <c r="E52" s="50" t="s">
        <v>152</v>
      </c>
      <c r="F52" s="66"/>
      <c r="G52" s="197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82"/>
      <c r="AX52" s="183"/>
      <c r="AY52" s="183"/>
      <c r="AZ52" s="183"/>
      <c r="BA52" s="183"/>
      <c r="BB52" s="184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4"/>
    </row>
    <row r="53" spans="2:96" ht="18" x14ac:dyDescent="0.2">
      <c r="B53" s="81">
        <v>1</v>
      </c>
      <c r="C53" s="82">
        <f>IF(D53=0,"",D53/SUM(D$53:D$67)*100)</f>
        <v>8.3333333333333321</v>
      </c>
      <c r="D53" s="58">
        <v>10</v>
      </c>
      <c r="E53" s="194" t="str">
        <f>'QFD Process'!G$51</f>
        <v>Raw material sourcing</v>
      </c>
      <c r="F53" s="195"/>
      <c r="G53" s="117" t="s">
        <v>131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 t="s">
        <v>132</v>
      </c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53"/>
    </row>
    <row r="54" spans="2:96" ht="18" x14ac:dyDescent="0.2">
      <c r="B54" s="52">
        <v>2</v>
      </c>
      <c r="C54" s="62">
        <f t="shared" ref="C54:C67" si="0">IF(D54=0,"",D54/SUM(D$53:D$67)*100)</f>
        <v>8.3333333333333321</v>
      </c>
      <c r="D54" s="59">
        <v>10</v>
      </c>
      <c r="E54" s="192" t="str">
        <f>'QFD Process'!M$51</f>
        <v>Air drying</v>
      </c>
      <c r="F54" s="193"/>
      <c r="G54" s="204"/>
      <c r="H54" s="156"/>
      <c r="I54" s="156"/>
      <c r="J54" s="156"/>
      <c r="K54" s="156"/>
      <c r="L54" s="157"/>
      <c r="M54" s="155"/>
      <c r="N54" s="156"/>
      <c r="O54" s="156"/>
      <c r="P54" s="156"/>
      <c r="Q54" s="156"/>
      <c r="R54" s="157"/>
      <c r="S54" s="155"/>
      <c r="T54" s="156"/>
      <c r="U54" s="156"/>
      <c r="V54" s="156"/>
      <c r="W54" s="156"/>
      <c r="X54" s="157"/>
      <c r="Y54" s="155"/>
      <c r="Z54" s="156"/>
      <c r="AA54" s="156"/>
      <c r="AB54" s="156"/>
      <c r="AC54" s="156"/>
      <c r="AD54" s="157"/>
      <c r="AE54" s="155"/>
      <c r="AF54" s="156"/>
      <c r="AG54" s="156"/>
      <c r="AH54" s="156"/>
      <c r="AI54" s="156"/>
      <c r="AJ54" s="157"/>
      <c r="AK54" s="155"/>
      <c r="AL54" s="156"/>
      <c r="AM54" s="156"/>
      <c r="AN54" s="156"/>
      <c r="AO54" s="156"/>
      <c r="AP54" s="157"/>
      <c r="AQ54" s="155"/>
      <c r="AR54" s="156"/>
      <c r="AS54" s="156"/>
      <c r="AT54" s="156"/>
      <c r="AU54" s="156"/>
      <c r="AV54" s="157"/>
      <c r="AW54" s="155"/>
      <c r="AX54" s="156"/>
      <c r="AY54" s="156"/>
      <c r="AZ54" s="156"/>
      <c r="BA54" s="156"/>
      <c r="BB54" s="157"/>
      <c r="BC54" s="155" t="s">
        <v>131</v>
      </c>
      <c r="BD54" s="156"/>
      <c r="BE54" s="156"/>
      <c r="BF54" s="156"/>
      <c r="BG54" s="156"/>
      <c r="BH54" s="157"/>
      <c r="BI54" s="155"/>
      <c r="BJ54" s="156"/>
      <c r="BK54" s="156"/>
      <c r="BL54" s="156"/>
      <c r="BM54" s="156"/>
      <c r="BN54" s="157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54"/>
    </row>
    <row r="55" spans="2:96" ht="18" x14ac:dyDescent="0.2">
      <c r="B55" s="52">
        <v>3</v>
      </c>
      <c r="C55" s="62">
        <f>IF(D55=0,"",D55/SUM(D$53:D$67)*100)</f>
        <v>6.666666666666667</v>
      </c>
      <c r="D55" s="59">
        <v>8</v>
      </c>
      <c r="E55" s="192" t="str">
        <f>'QFD Process'!S$51</f>
        <v>Stave machining</v>
      </c>
      <c r="F55" s="193"/>
      <c r="G55" s="204" t="s">
        <v>124</v>
      </c>
      <c r="H55" s="156"/>
      <c r="I55" s="156"/>
      <c r="J55" s="156"/>
      <c r="K55" s="156"/>
      <c r="L55" s="157"/>
      <c r="M55" s="126" t="s">
        <v>131</v>
      </c>
      <c r="N55" s="126"/>
      <c r="O55" s="126"/>
      <c r="P55" s="126"/>
      <c r="Q55" s="126"/>
      <c r="R55" s="126"/>
      <c r="S55" s="126" t="s">
        <v>132</v>
      </c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 t="s">
        <v>131</v>
      </c>
      <c r="AF55" s="126"/>
      <c r="AG55" s="126"/>
      <c r="AH55" s="126"/>
      <c r="AI55" s="126"/>
      <c r="AJ55" s="126"/>
      <c r="AK55" s="126" t="s">
        <v>131</v>
      </c>
      <c r="AL55" s="126"/>
      <c r="AM55" s="126"/>
      <c r="AN55" s="126"/>
      <c r="AO55" s="126"/>
      <c r="AP55" s="126"/>
      <c r="AQ55" s="126" t="s">
        <v>131</v>
      </c>
      <c r="AR55" s="126"/>
      <c r="AS55" s="126"/>
      <c r="AT55" s="126"/>
      <c r="AU55" s="126"/>
      <c r="AV55" s="126"/>
      <c r="AW55" s="126" t="s">
        <v>131</v>
      </c>
      <c r="AX55" s="126"/>
      <c r="AY55" s="126"/>
      <c r="AZ55" s="126"/>
      <c r="BA55" s="126"/>
      <c r="BB55" s="126"/>
      <c r="BC55" s="155" t="s">
        <v>124</v>
      </c>
      <c r="BD55" s="156"/>
      <c r="BE55" s="156"/>
      <c r="BF55" s="156"/>
      <c r="BG55" s="156"/>
      <c r="BH55" s="157"/>
      <c r="BI55" s="155"/>
      <c r="BJ55" s="156"/>
      <c r="BK55" s="156"/>
      <c r="BL55" s="156"/>
      <c r="BM55" s="156"/>
      <c r="BN55" s="157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54"/>
    </row>
    <row r="56" spans="2:96" ht="18" x14ac:dyDescent="0.2">
      <c r="B56" s="52">
        <v>4</v>
      </c>
      <c r="C56" s="62">
        <f t="shared" si="0"/>
        <v>5.833333333333333</v>
      </c>
      <c r="D56" s="59">
        <v>7</v>
      </c>
      <c r="E56" s="192" t="str">
        <f>'QFD Process'!Y$51</f>
        <v>Heads machining</v>
      </c>
      <c r="F56" s="193"/>
      <c r="G56" s="204" t="s">
        <v>124</v>
      </c>
      <c r="H56" s="156"/>
      <c r="I56" s="156"/>
      <c r="J56" s="156"/>
      <c r="K56" s="156"/>
      <c r="L56" s="157"/>
      <c r="M56" s="126" t="s">
        <v>131</v>
      </c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 t="s">
        <v>131</v>
      </c>
      <c r="AF56" s="126"/>
      <c r="AG56" s="126"/>
      <c r="AH56" s="126"/>
      <c r="AI56" s="126"/>
      <c r="AJ56" s="126"/>
      <c r="AK56" s="126" t="s">
        <v>131</v>
      </c>
      <c r="AL56" s="126"/>
      <c r="AM56" s="126"/>
      <c r="AN56" s="126"/>
      <c r="AO56" s="126"/>
      <c r="AP56" s="126"/>
      <c r="AQ56" s="126" t="s">
        <v>131</v>
      </c>
      <c r="AR56" s="126"/>
      <c r="AS56" s="126"/>
      <c r="AT56" s="126"/>
      <c r="AU56" s="126"/>
      <c r="AV56" s="126"/>
      <c r="AW56" s="126" t="s">
        <v>131</v>
      </c>
      <c r="AX56" s="126"/>
      <c r="AY56" s="126"/>
      <c r="AZ56" s="126"/>
      <c r="BA56" s="126"/>
      <c r="BB56" s="126"/>
      <c r="BC56" s="155"/>
      <c r="BD56" s="156"/>
      <c r="BE56" s="156"/>
      <c r="BF56" s="156"/>
      <c r="BG56" s="156"/>
      <c r="BH56" s="157"/>
      <c r="BI56" s="155"/>
      <c r="BJ56" s="156"/>
      <c r="BK56" s="156"/>
      <c r="BL56" s="156"/>
      <c r="BM56" s="156"/>
      <c r="BN56" s="157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54"/>
    </row>
    <row r="57" spans="2:96" ht="18" x14ac:dyDescent="0.2">
      <c r="B57" s="52">
        <v>5</v>
      </c>
      <c r="C57" s="62">
        <f t="shared" si="0"/>
        <v>7.5</v>
      </c>
      <c r="D57" s="59">
        <v>9</v>
      </c>
      <c r="E57" s="192" t="str">
        <f>'QFD Process'!AE$51</f>
        <v>Hoops machining</v>
      </c>
      <c r="F57" s="193"/>
      <c r="G57" s="204"/>
      <c r="H57" s="156"/>
      <c r="I57" s="156"/>
      <c r="J57" s="156"/>
      <c r="K57" s="156"/>
      <c r="L57" s="157"/>
      <c r="M57" s="126" t="s">
        <v>131</v>
      </c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 t="s">
        <v>131</v>
      </c>
      <c r="AR57" s="126"/>
      <c r="AS57" s="126"/>
      <c r="AT57" s="126"/>
      <c r="AU57" s="126"/>
      <c r="AV57" s="126"/>
      <c r="AW57" s="126" t="s">
        <v>131</v>
      </c>
      <c r="AX57" s="126"/>
      <c r="AY57" s="126"/>
      <c r="AZ57" s="126"/>
      <c r="BA57" s="126"/>
      <c r="BB57" s="126"/>
      <c r="BC57" s="155"/>
      <c r="BD57" s="156"/>
      <c r="BE57" s="156"/>
      <c r="BF57" s="156"/>
      <c r="BG57" s="156"/>
      <c r="BH57" s="157"/>
      <c r="BI57" s="155"/>
      <c r="BJ57" s="156"/>
      <c r="BK57" s="156"/>
      <c r="BL57" s="156"/>
      <c r="BM57" s="156"/>
      <c r="BN57" s="157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54"/>
    </row>
    <row r="58" spans="2:96" ht="18" x14ac:dyDescent="0.2">
      <c r="B58" s="52">
        <v>6</v>
      </c>
      <c r="C58" s="62">
        <f t="shared" si="0"/>
        <v>7.5</v>
      </c>
      <c r="D58" s="59">
        <v>9</v>
      </c>
      <c r="E58" s="190" t="str">
        <f>'QFD Process'!AK$51</f>
        <v>Barrel assemble</v>
      </c>
      <c r="F58" s="191"/>
      <c r="G58" s="204"/>
      <c r="H58" s="156"/>
      <c r="I58" s="156"/>
      <c r="J58" s="156"/>
      <c r="K58" s="156"/>
      <c r="L58" s="157"/>
      <c r="M58" s="126" t="s">
        <v>124</v>
      </c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 t="s">
        <v>131</v>
      </c>
      <c r="AR58" s="126"/>
      <c r="AS58" s="126"/>
      <c r="AT58" s="126"/>
      <c r="AU58" s="126"/>
      <c r="AV58" s="126"/>
      <c r="AW58" s="126" t="s">
        <v>131</v>
      </c>
      <c r="AX58" s="126"/>
      <c r="AY58" s="126"/>
      <c r="AZ58" s="126"/>
      <c r="BA58" s="126"/>
      <c r="BB58" s="126"/>
      <c r="BC58" s="155"/>
      <c r="BD58" s="156"/>
      <c r="BE58" s="156"/>
      <c r="BF58" s="156"/>
      <c r="BG58" s="156"/>
      <c r="BH58" s="157"/>
      <c r="BI58" s="155"/>
      <c r="BJ58" s="156"/>
      <c r="BK58" s="156"/>
      <c r="BL58" s="156"/>
      <c r="BM58" s="156"/>
      <c r="BN58" s="157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54"/>
    </row>
    <row r="59" spans="2:96" ht="18" x14ac:dyDescent="0.2">
      <c r="B59" s="52">
        <v>7</v>
      </c>
      <c r="C59" s="62">
        <f t="shared" si="0"/>
        <v>6.666666666666667</v>
      </c>
      <c r="D59" s="59">
        <v>8</v>
      </c>
      <c r="E59" s="190" t="str">
        <f>'QFD Process'!AQ$51</f>
        <v>Barrel finishing</v>
      </c>
      <c r="F59" s="191"/>
      <c r="G59" s="204"/>
      <c r="H59" s="156"/>
      <c r="I59" s="156"/>
      <c r="J59" s="156"/>
      <c r="K59" s="156"/>
      <c r="L59" s="157"/>
      <c r="M59" s="126" t="s">
        <v>131</v>
      </c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55"/>
      <c r="BD59" s="156"/>
      <c r="BE59" s="156"/>
      <c r="BF59" s="156"/>
      <c r="BG59" s="156"/>
      <c r="BH59" s="157"/>
      <c r="BI59" s="155"/>
      <c r="BJ59" s="156"/>
      <c r="BK59" s="156"/>
      <c r="BL59" s="156"/>
      <c r="BM59" s="156"/>
      <c r="BN59" s="157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54"/>
    </row>
    <row r="60" spans="2:96" ht="18" x14ac:dyDescent="0.2">
      <c r="B60" s="52">
        <v>8</v>
      </c>
      <c r="C60" s="62">
        <f t="shared" si="0"/>
        <v>8.3333333333333321</v>
      </c>
      <c r="D60" s="59">
        <v>10</v>
      </c>
      <c r="E60" s="190" t="str">
        <f>'QFD Process'!AW$51</f>
        <v>Barrel testing</v>
      </c>
      <c r="F60" s="191"/>
      <c r="G60" s="113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55" t="s">
        <v>131</v>
      </c>
      <c r="T60" s="156"/>
      <c r="U60" s="156"/>
      <c r="V60" s="156"/>
      <c r="W60" s="156"/>
      <c r="X60" s="157"/>
      <c r="Y60" s="155" t="s">
        <v>131</v>
      </c>
      <c r="Z60" s="156"/>
      <c r="AA60" s="156"/>
      <c r="AB60" s="156"/>
      <c r="AC60" s="156"/>
      <c r="AD60" s="157"/>
      <c r="AE60" s="155" t="s">
        <v>131</v>
      </c>
      <c r="AF60" s="156"/>
      <c r="AG60" s="156"/>
      <c r="AH60" s="156"/>
      <c r="AI60" s="156"/>
      <c r="AJ60" s="157"/>
      <c r="AK60" s="155" t="s">
        <v>131</v>
      </c>
      <c r="AL60" s="156"/>
      <c r="AM60" s="156"/>
      <c r="AN60" s="156"/>
      <c r="AO60" s="156"/>
      <c r="AP60" s="157"/>
      <c r="AQ60" s="155"/>
      <c r="AR60" s="156"/>
      <c r="AS60" s="156"/>
      <c r="AT60" s="156"/>
      <c r="AU60" s="156"/>
      <c r="AV60" s="157"/>
      <c r="AW60" s="155"/>
      <c r="AX60" s="156"/>
      <c r="AY60" s="156"/>
      <c r="AZ60" s="156"/>
      <c r="BA60" s="156"/>
      <c r="BB60" s="157"/>
      <c r="BC60" s="155"/>
      <c r="BD60" s="156"/>
      <c r="BE60" s="156"/>
      <c r="BF60" s="156"/>
      <c r="BG60" s="156"/>
      <c r="BH60" s="157"/>
      <c r="BI60" s="155"/>
      <c r="BJ60" s="156"/>
      <c r="BK60" s="156"/>
      <c r="BL60" s="156"/>
      <c r="BM60" s="156"/>
      <c r="BN60" s="157"/>
      <c r="BO60" s="155"/>
      <c r="BP60" s="156"/>
      <c r="BQ60" s="156"/>
      <c r="BR60" s="156"/>
      <c r="BS60" s="156"/>
      <c r="BT60" s="157"/>
      <c r="BU60" s="155"/>
      <c r="BV60" s="156"/>
      <c r="BW60" s="156"/>
      <c r="BX60" s="156"/>
      <c r="BY60" s="156"/>
      <c r="BZ60" s="157"/>
      <c r="CA60" s="155"/>
      <c r="CB60" s="156"/>
      <c r="CC60" s="156"/>
      <c r="CD60" s="156"/>
      <c r="CE60" s="156"/>
      <c r="CF60" s="157"/>
      <c r="CG60" s="155"/>
      <c r="CH60" s="156"/>
      <c r="CI60" s="156"/>
      <c r="CJ60" s="156"/>
      <c r="CK60" s="156"/>
      <c r="CL60" s="157"/>
      <c r="CM60" s="155"/>
      <c r="CN60" s="156"/>
      <c r="CO60" s="156"/>
      <c r="CP60" s="156"/>
      <c r="CQ60" s="156"/>
      <c r="CR60" s="201"/>
    </row>
    <row r="61" spans="2:96" ht="18" x14ac:dyDescent="0.2">
      <c r="B61" s="52">
        <v>9</v>
      </c>
      <c r="C61" s="62">
        <f t="shared" si="0"/>
        <v>6.666666666666667</v>
      </c>
      <c r="D61" s="59">
        <v>8</v>
      </c>
      <c r="E61" s="190" t="str">
        <f>'QFD Process'!BC$51</f>
        <v>Barrel disassamble</v>
      </c>
      <c r="F61" s="191"/>
      <c r="G61" s="113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 t="s">
        <v>124</v>
      </c>
      <c r="T61" s="126"/>
      <c r="U61" s="126"/>
      <c r="V61" s="126"/>
      <c r="W61" s="126"/>
      <c r="X61" s="126"/>
      <c r="Y61" s="155"/>
      <c r="Z61" s="156"/>
      <c r="AA61" s="156"/>
      <c r="AB61" s="156"/>
      <c r="AC61" s="156"/>
      <c r="AD61" s="157"/>
      <c r="AE61" s="155"/>
      <c r="AF61" s="156"/>
      <c r="AG61" s="156"/>
      <c r="AH61" s="156"/>
      <c r="AI61" s="156"/>
      <c r="AJ61" s="157"/>
      <c r="AK61" s="155"/>
      <c r="AL61" s="156"/>
      <c r="AM61" s="156"/>
      <c r="AN61" s="156"/>
      <c r="AO61" s="156"/>
      <c r="AP61" s="157"/>
      <c r="AQ61" s="155"/>
      <c r="AR61" s="156"/>
      <c r="AS61" s="156"/>
      <c r="AT61" s="156"/>
      <c r="AU61" s="156"/>
      <c r="AV61" s="157"/>
      <c r="AW61" s="155"/>
      <c r="AX61" s="156"/>
      <c r="AY61" s="156"/>
      <c r="AZ61" s="156"/>
      <c r="BA61" s="156"/>
      <c r="BB61" s="157"/>
      <c r="BC61" s="155"/>
      <c r="BD61" s="156"/>
      <c r="BE61" s="156"/>
      <c r="BF61" s="156"/>
      <c r="BG61" s="156"/>
      <c r="BH61" s="157"/>
      <c r="BI61" s="155"/>
      <c r="BJ61" s="156"/>
      <c r="BK61" s="156"/>
      <c r="BL61" s="156"/>
      <c r="BM61" s="156"/>
      <c r="BN61" s="157"/>
      <c r="BO61" s="155"/>
      <c r="BP61" s="156"/>
      <c r="BQ61" s="156"/>
      <c r="BR61" s="156"/>
      <c r="BS61" s="156"/>
      <c r="BT61" s="157"/>
      <c r="BU61" s="155"/>
      <c r="BV61" s="156"/>
      <c r="BW61" s="156"/>
      <c r="BX61" s="156"/>
      <c r="BY61" s="156"/>
      <c r="BZ61" s="157"/>
      <c r="CA61" s="155"/>
      <c r="CB61" s="156"/>
      <c r="CC61" s="156"/>
      <c r="CD61" s="156"/>
      <c r="CE61" s="156"/>
      <c r="CF61" s="157"/>
      <c r="CG61" s="155"/>
      <c r="CH61" s="156"/>
      <c r="CI61" s="156"/>
      <c r="CJ61" s="156"/>
      <c r="CK61" s="156"/>
      <c r="CL61" s="157"/>
      <c r="CM61" s="155"/>
      <c r="CN61" s="156"/>
      <c r="CO61" s="156"/>
      <c r="CP61" s="156"/>
      <c r="CQ61" s="156"/>
      <c r="CR61" s="201"/>
    </row>
    <row r="62" spans="2:96" ht="18" x14ac:dyDescent="0.2">
      <c r="B62" s="52">
        <v>10</v>
      </c>
      <c r="C62" s="62">
        <f t="shared" si="0"/>
        <v>5</v>
      </c>
      <c r="D62" s="59">
        <v>6</v>
      </c>
      <c r="E62" s="190" t="str">
        <f>'QFD Process'!BI$51</f>
        <v>Barrel cleaning</v>
      </c>
      <c r="F62" s="191"/>
      <c r="G62" s="113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55"/>
      <c r="Z62" s="156"/>
      <c r="AA62" s="156"/>
      <c r="AB62" s="156"/>
      <c r="AC62" s="156"/>
      <c r="AD62" s="157"/>
      <c r="AE62" s="155"/>
      <c r="AF62" s="156"/>
      <c r="AG62" s="156"/>
      <c r="AH62" s="156"/>
      <c r="AI62" s="156"/>
      <c r="AJ62" s="157"/>
      <c r="AK62" s="155" t="s">
        <v>132</v>
      </c>
      <c r="AL62" s="156"/>
      <c r="AM62" s="156"/>
      <c r="AN62" s="156"/>
      <c r="AO62" s="156"/>
      <c r="AP62" s="157"/>
      <c r="AQ62" s="155"/>
      <c r="AR62" s="156"/>
      <c r="AS62" s="156"/>
      <c r="AT62" s="156"/>
      <c r="AU62" s="156"/>
      <c r="AV62" s="157"/>
      <c r="AW62" s="155"/>
      <c r="AX62" s="156"/>
      <c r="AY62" s="156"/>
      <c r="AZ62" s="156"/>
      <c r="BA62" s="156"/>
      <c r="BB62" s="157"/>
      <c r="BC62" s="155"/>
      <c r="BD62" s="156"/>
      <c r="BE62" s="156"/>
      <c r="BF62" s="156"/>
      <c r="BG62" s="156"/>
      <c r="BH62" s="157"/>
      <c r="BI62" s="155"/>
      <c r="BJ62" s="156"/>
      <c r="BK62" s="156"/>
      <c r="BL62" s="156"/>
      <c r="BM62" s="156"/>
      <c r="BN62" s="157"/>
      <c r="BO62" s="155"/>
      <c r="BP62" s="156"/>
      <c r="BQ62" s="156"/>
      <c r="BR62" s="156"/>
      <c r="BS62" s="156"/>
      <c r="BT62" s="157"/>
      <c r="BU62" s="155"/>
      <c r="BV62" s="156"/>
      <c r="BW62" s="156"/>
      <c r="BX62" s="156"/>
      <c r="BY62" s="156"/>
      <c r="BZ62" s="157"/>
      <c r="CA62" s="155"/>
      <c r="CB62" s="156"/>
      <c r="CC62" s="156"/>
      <c r="CD62" s="156"/>
      <c r="CE62" s="156"/>
      <c r="CF62" s="157"/>
      <c r="CG62" s="155"/>
      <c r="CH62" s="156"/>
      <c r="CI62" s="156"/>
      <c r="CJ62" s="156"/>
      <c r="CK62" s="156"/>
      <c r="CL62" s="157"/>
      <c r="CM62" s="155"/>
      <c r="CN62" s="156"/>
      <c r="CO62" s="156"/>
      <c r="CP62" s="156"/>
      <c r="CQ62" s="156"/>
      <c r="CR62" s="201"/>
    </row>
    <row r="63" spans="2:96" ht="18" x14ac:dyDescent="0.2">
      <c r="B63" s="52">
        <v>11</v>
      </c>
      <c r="C63" s="78">
        <f t="shared" si="0"/>
        <v>6.666666666666667</v>
      </c>
      <c r="D63" s="79">
        <v>8</v>
      </c>
      <c r="E63" s="190" t="str">
        <f>'QFD Process'!BO$51</f>
        <v>Barrel resurfacing</v>
      </c>
      <c r="F63" s="191"/>
      <c r="G63" s="113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 t="s">
        <v>131</v>
      </c>
      <c r="T63" s="126"/>
      <c r="U63" s="126"/>
      <c r="V63" s="126"/>
      <c r="W63" s="126"/>
      <c r="X63" s="126"/>
      <c r="Y63" s="155"/>
      <c r="Z63" s="156"/>
      <c r="AA63" s="156"/>
      <c r="AB63" s="156"/>
      <c r="AC63" s="156"/>
      <c r="AD63" s="157"/>
      <c r="AE63" s="155"/>
      <c r="AF63" s="156"/>
      <c r="AG63" s="156"/>
      <c r="AH63" s="156"/>
      <c r="AI63" s="156"/>
      <c r="AJ63" s="157"/>
      <c r="AK63" s="155"/>
      <c r="AL63" s="156"/>
      <c r="AM63" s="156"/>
      <c r="AN63" s="156"/>
      <c r="AO63" s="156"/>
      <c r="AP63" s="157"/>
      <c r="AQ63" s="155"/>
      <c r="AR63" s="156"/>
      <c r="AS63" s="156"/>
      <c r="AT63" s="156"/>
      <c r="AU63" s="156"/>
      <c r="AV63" s="157"/>
      <c r="AW63" s="155"/>
      <c r="AX63" s="156"/>
      <c r="AY63" s="156"/>
      <c r="AZ63" s="156"/>
      <c r="BA63" s="156"/>
      <c r="BB63" s="157"/>
      <c r="BC63" s="155"/>
      <c r="BD63" s="156"/>
      <c r="BE63" s="156"/>
      <c r="BF63" s="156"/>
      <c r="BG63" s="156"/>
      <c r="BH63" s="157"/>
      <c r="BI63" s="155"/>
      <c r="BJ63" s="156"/>
      <c r="BK63" s="156"/>
      <c r="BL63" s="156"/>
      <c r="BM63" s="156"/>
      <c r="BN63" s="157"/>
      <c r="BO63" s="155"/>
      <c r="BP63" s="156"/>
      <c r="BQ63" s="156"/>
      <c r="BR63" s="156"/>
      <c r="BS63" s="156"/>
      <c r="BT63" s="157"/>
      <c r="BU63" s="155"/>
      <c r="BV63" s="156"/>
      <c r="BW63" s="156"/>
      <c r="BX63" s="156"/>
      <c r="BY63" s="156"/>
      <c r="BZ63" s="157"/>
      <c r="CA63" s="155"/>
      <c r="CB63" s="156"/>
      <c r="CC63" s="156"/>
      <c r="CD63" s="156"/>
      <c r="CE63" s="156"/>
      <c r="CF63" s="157"/>
      <c r="CG63" s="155"/>
      <c r="CH63" s="156"/>
      <c r="CI63" s="156"/>
      <c r="CJ63" s="156"/>
      <c r="CK63" s="156"/>
      <c r="CL63" s="157"/>
      <c r="CM63" s="155"/>
      <c r="CN63" s="156"/>
      <c r="CO63" s="156"/>
      <c r="CP63" s="156"/>
      <c r="CQ63" s="156"/>
      <c r="CR63" s="201"/>
    </row>
    <row r="64" spans="2:96" ht="18" x14ac:dyDescent="0.2">
      <c r="B64" s="52">
        <v>12</v>
      </c>
      <c r="C64" s="78">
        <f t="shared" si="0"/>
        <v>6.666666666666667</v>
      </c>
      <c r="D64" s="79">
        <v>8</v>
      </c>
      <c r="E64" s="190" t="str">
        <f>'QFD Process'!BU$51</f>
        <v>Barrel retoasting</v>
      </c>
      <c r="F64" s="191"/>
      <c r="G64" s="113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55"/>
      <c r="Z64" s="156"/>
      <c r="AA64" s="156"/>
      <c r="AB64" s="156"/>
      <c r="AC64" s="156"/>
      <c r="AD64" s="157"/>
      <c r="AE64" s="155" t="s">
        <v>131</v>
      </c>
      <c r="AF64" s="156"/>
      <c r="AG64" s="156"/>
      <c r="AH64" s="156"/>
      <c r="AI64" s="156"/>
      <c r="AJ64" s="157"/>
      <c r="AK64" s="155" t="s">
        <v>132</v>
      </c>
      <c r="AL64" s="156"/>
      <c r="AM64" s="156"/>
      <c r="AN64" s="156"/>
      <c r="AO64" s="156"/>
      <c r="AP64" s="157"/>
      <c r="AQ64" s="155"/>
      <c r="AR64" s="156"/>
      <c r="AS64" s="156"/>
      <c r="AT64" s="156"/>
      <c r="AU64" s="156"/>
      <c r="AV64" s="157"/>
      <c r="AW64" s="155"/>
      <c r="AX64" s="156"/>
      <c r="AY64" s="156"/>
      <c r="AZ64" s="156"/>
      <c r="BA64" s="156"/>
      <c r="BB64" s="157"/>
      <c r="BC64" s="155"/>
      <c r="BD64" s="156"/>
      <c r="BE64" s="156"/>
      <c r="BF64" s="156"/>
      <c r="BG64" s="156"/>
      <c r="BH64" s="157"/>
      <c r="BI64" s="155"/>
      <c r="BJ64" s="156"/>
      <c r="BK64" s="156"/>
      <c r="BL64" s="156"/>
      <c r="BM64" s="156"/>
      <c r="BN64" s="157"/>
      <c r="BO64" s="155"/>
      <c r="BP64" s="156"/>
      <c r="BQ64" s="156"/>
      <c r="BR64" s="156"/>
      <c r="BS64" s="156"/>
      <c r="BT64" s="157"/>
      <c r="BU64" s="155"/>
      <c r="BV64" s="156"/>
      <c r="BW64" s="156"/>
      <c r="BX64" s="156"/>
      <c r="BY64" s="156"/>
      <c r="BZ64" s="157"/>
      <c r="CA64" s="155"/>
      <c r="CB64" s="156"/>
      <c r="CC64" s="156"/>
      <c r="CD64" s="156"/>
      <c r="CE64" s="156"/>
      <c r="CF64" s="157"/>
      <c r="CG64" s="155"/>
      <c r="CH64" s="156"/>
      <c r="CI64" s="156"/>
      <c r="CJ64" s="156"/>
      <c r="CK64" s="156"/>
      <c r="CL64" s="157"/>
      <c r="CM64" s="155"/>
      <c r="CN64" s="156"/>
      <c r="CO64" s="156"/>
      <c r="CP64" s="156"/>
      <c r="CQ64" s="156"/>
      <c r="CR64" s="201"/>
    </row>
    <row r="65" spans="2:96" ht="18" x14ac:dyDescent="0.2">
      <c r="B65" s="52">
        <v>13</v>
      </c>
      <c r="C65" s="78">
        <f t="shared" si="0"/>
        <v>7.5</v>
      </c>
      <c r="D65" s="79">
        <v>9</v>
      </c>
      <c r="E65" s="190" t="str">
        <f>'QFD Process'!CA$51</f>
        <v>Barrel re-assembling</v>
      </c>
      <c r="F65" s="191"/>
      <c r="G65" s="113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55"/>
      <c r="Z65" s="156"/>
      <c r="AA65" s="156"/>
      <c r="AB65" s="156"/>
      <c r="AC65" s="156"/>
      <c r="AD65" s="157"/>
      <c r="AE65" s="155"/>
      <c r="AF65" s="156"/>
      <c r="AG65" s="156"/>
      <c r="AH65" s="156"/>
      <c r="AI65" s="156"/>
      <c r="AJ65" s="157"/>
      <c r="AK65" s="155"/>
      <c r="AL65" s="156"/>
      <c r="AM65" s="156"/>
      <c r="AN65" s="156"/>
      <c r="AO65" s="156"/>
      <c r="AP65" s="157"/>
      <c r="AQ65" s="155" t="s">
        <v>131</v>
      </c>
      <c r="AR65" s="156"/>
      <c r="AS65" s="156"/>
      <c r="AT65" s="156"/>
      <c r="AU65" s="156"/>
      <c r="AV65" s="157"/>
      <c r="AW65" s="155" t="s">
        <v>131</v>
      </c>
      <c r="AX65" s="156"/>
      <c r="AY65" s="156"/>
      <c r="AZ65" s="156"/>
      <c r="BA65" s="156"/>
      <c r="BB65" s="157"/>
      <c r="BC65" s="155"/>
      <c r="BD65" s="156"/>
      <c r="BE65" s="156"/>
      <c r="BF65" s="156"/>
      <c r="BG65" s="156"/>
      <c r="BH65" s="157"/>
      <c r="BI65" s="155"/>
      <c r="BJ65" s="156"/>
      <c r="BK65" s="156"/>
      <c r="BL65" s="156"/>
      <c r="BM65" s="156"/>
      <c r="BN65" s="157"/>
      <c r="BO65" s="155"/>
      <c r="BP65" s="156"/>
      <c r="BQ65" s="156"/>
      <c r="BR65" s="156"/>
      <c r="BS65" s="156"/>
      <c r="BT65" s="157"/>
      <c r="BU65" s="155"/>
      <c r="BV65" s="156"/>
      <c r="BW65" s="156"/>
      <c r="BX65" s="156"/>
      <c r="BY65" s="156"/>
      <c r="BZ65" s="157"/>
      <c r="CA65" s="155"/>
      <c r="CB65" s="156"/>
      <c r="CC65" s="156"/>
      <c r="CD65" s="156"/>
      <c r="CE65" s="156"/>
      <c r="CF65" s="157"/>
      <c r="CG65" s="155"/>
      <c r="CH65" s="156"/>
      <c r="CI65" s="156"/>
      <c r="CJ65" s="156"/>
      <c r="CK65" s="156"/>
      <c r="CL65" s="157"/>
      <c r="CM65" s="155"/>
      <c r="CN65" s="156"/>
      <c r="CO65" s="156"/>
      <c r="CP65" s="156"/>
      <c r="CQ65" s="156"/>
      <c r="CR65" s="201"/>
    </row>
    <row r="66" spans="2:96" ht="18" x14ac:dyDescent="0.2">
      <c r="B66" s="52">
        <v>14</v>
      </c>
      <c r="C66" s="78">
        <f t="shared" si="0"/>
        <v>8.3333333333333321</v>
      </c>
      <c r="D66" s="79">
        <v>10</v>
      </c>
      <c r="E66" s="190" t="str">
        <f>'QFD Process'!CG$51</f>
        <v>Barret re-testing</v>
      </c>
      <c r="F66" s="191"/>
      <c r="G66" s="113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55"/>
      <c r="Z66" s="156"/>
      <c r="AA66" s="156"/>
      <c r="AB66" s="156"/>
      <c r="AC66" s="156"/>
      <c r="AD66" s="157"/>
      <c r="AE66" s="155"/>
      <c r="AF66" s="156"/>
      <c r="AG66" s="156"/>
      <c r="AH66" s="156"/>
      <c r="AI66" s="156"/>
      <c r="AJ66" s="157"/>
      <c r="AK66" s="155"/>
      <c r="AL66" s="156"/>
      <c r="AM66" s="156"/>
      <c r="AN66" s="156"/>
      <c r="AO66" s="156"/>
      <c r="AP66" s="157"/>
      <c r="AQ66" s="155" t="s">
        <v>131</v>
      </c>
      <c r="AR66" s="156"/>
      <c r="AS66" s="156"/>
      <c r="AT66" s="156"/>
      <c r="AU66" s="156"/>
      <c r="AV66" s="157"/>
      <c r="AW66" s="155" t="s">
        <v>131</v>
      </c>
      <c r="AX66" s="156"/>
      <c r="AY66" s="156"/>
      <c r="AZ66" s="156"/>
      <c r="BA66" s="156"/>
      <c r="BB66" s="157"/>
      <c r="BC66" s="155"/>
      <c r="BD66" s="156"/>
      <c r="BE66" s="156"/>
      <c r="BF66" s="156"/>
      <c r="BG66" s="156"/>
      <c r="BH66" s="157"/>
      <c r="BI66" s="155"/>
      <c r="BJ66" s="156"/>
      <c r="BK66" s="156"/>
      <c r="BL66" s="156"/>
      <c r="BM66" s="156"/>
      <c r="BN66" s="157"/>
      <c r="BO66" s="155"/>
      <c r="BP66" s="156"/>
      <c r="BQ66" s="156"/>
      <c r="BR66" s="156"/>
      <c r="BS66" s="156"/>
      <c r="BT66" s="157"/>
      <c r="BU66" s="155"/>
      <c r="BV66" s="156"/>
      <c r="BW66" s="156"/>
      <c r="BX66" s="156"/>
      <c r="BY66" s="156"/>
      <c r="BZ66" s="157"/>
      <c r="CA66" s="155"/>
      <c r="CB66" s="156"/>
      <c r="CC66" s="156"/>
      <c r="CD66" s="156"/>
      <c r="CE66" s="156"/>
      <c r="CF66" s="157"/>
      <c r="CG66" s="155"/>
      <c r="CH66" s="156"/>
      <c r="CI66" s="156"/>
      <c r="CJ66" s="156"/>
      <c r="CK66" s="156"/>
      <c r="CL66" s="157"/>
      <c r="CM66" s="155"/>
      <c r="CN66" s="156"/>
      <c r="CO66" s="156"/>
      <c r="CP66" s="156"/>
      <c r="CQ66" s="156"/>
      <c r="CR66" s="201"/>
    </row>
    <row r="67" spans="2:96" ht="19" thickBot="1" x14ac:dyDescent="0.25">
      <c r="B67" s="83">
        <v>15</v>
      </c>
      <c r="C67" s="63" t="str">
        <f t="shared" si="0"/>
        <v/>
      </c>
      <c r="D67" s="60"/>
      <c r="E67" s="202">
        <f>'QFD Process'!CM$51</f>
        <v>0</v>
      </c>
      <c r="F67" s="203"/>
      <c r="G67" s="114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50"/>
    </row>
    <row r="68" spans="2:96" ht="123.75" customHeight="1" x14ac:dyDescent="0.2">
      <c r="F68" s="80" t="s">
        <v>128</v>
      </c>
      <c r="G68" s="189" t="s">
        <v>220</v>
      </c>
      <c r="H68" s="139"/>
      <c r="I68" s="139"/>
      <c r="J68" s="139"/>
      <c r="K68" s="139"/>
      <c r="L68" s="139"/>
      <c r="M68" s="139" t="s">
        <v>221</v>
      </c>
      <c r="N68" s="139"/>
      <c r="O68" s="139"/>
      <c r="P68" s="139"/>
      <c r="Q68" s="139"/>
      <c r="R68" s="139"/>
      <c r="S68" s="139" t="s">
        <v>222</v>
      </c>
      <c r="T68" s="139"/>
      <c r="U68" s="139"/>
      <c r="V68" s="139"/>
      <c r="W68" s="139"/>
      <c r="X68" s="139"/>
      <c r="Y68" s="139" t="s">
        <v>223</v>
      </c>
      <c r="Z68" s="139"/>
      <c r="AA68" s="139"/>
      <c r="AB68" s="139"/>
      <c r="AC68" s="139"/>
      <c r="AD68" s="139"/>
      <c r="AE68" s="139" t="s">
        <v>223</v>
      </c>
      <c r="AF68" s="139"/>
      <c r="AG68" s="139"/>
      <c r="AH68" s="139"/>
      <c r="AI68" s="139"/>
      <c r="AJ68" s="139"/>
      <c r="AK68" s="139" t="s">
        <v>224</v>
      </c>
      <c r="AL68" s="139"/>
      <c r="AM68" s="139"/>
      <c r="AN68" s="139"/>
      <c r="AO68" s="139"/>
      <c r="AP68" s="139"/>
      <c r="AQ68" s="139" t="s">
        <v>148</v>
      </c>
      <c r="AR68" s="139"/>
      <c r="AS68" s="139"/>
      <c r="AT68" s="139"/>
      <c r="AU68" s="139"/>
      <c r="AV68" s="139"/>
      <c r="AW68" s="139" t="s">
        <v>225</v>
      </c>
      <c r="AX68" s="139"/>
      <c r="AY68" s="139"/>
      <c r="AZ68" s="139"/>
      <c r="BA68" s="139"/>
      <c r="BB68" s="139"/>
      <c r="BC68" s="139" t="s">
        <v>149</v>
      </c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</row>
    <row r="69" spans="2:96" ht="36" customHeight="1" x14ac:dyDescent="0.2">
      <c r="F69" s="55" t="s">
        <v>129</v>
      </c>
      <c r="G69" s="188">
        <v>9</v>
      </c>
      <c r="H69" s="187"/>
      <c r="I69" s="187"/>
      <c r="J69" s="187"/>
      <c r="K69" s="187"/>
      <c r="L69" s="187"/>
      <c r="M69" s="187">
        <v>7</v>
      </c>
      <c r="N69" s="187"/>
      <c r="O69" s="187"/>
      <c r="P69" s="187"/>
      <c r="Q69" s="187"/>
      <c r="R69" s="187"/>
      <c r="S69" s="187">
        <v>8</v>
      </c>
      <c r="T69" s="187"/>
      <c r="U69" s="187"/>
      <c r="V69" s="187"/>
      <c r="W69" s="187"/>
      <c r="X69" s="187"/>
      <c r="Y69" s="187">
        <v>5</v>
      </c>
      <c r="Z69" s="187"/>
      <c r="AA69" s="187"/>
      <c r="AB69" s="187"/>
      <c r="AC69" s="187"/>
      <c r="AD69" s="187"/>
      <c r="AE69" s="187">
        <v>5</v>
      </c>
      <c r="AF69" s="187"/>
      <c r="AG69" s="187"/>
      <c r="AH69" s="187"/>
      <c r="AI69" s="187"/>
      <c r="AJ69" s="187"/>
      <c r="AK69" s="187">
        <v>5</v>
      </c>
      <c r="AL69" s="187"/>
      <c r="AM69" s="187"/>
      <c r="AN69" s="187"/>
      <c r="AO69" s="187"/>
      <c r="AP69" s="187"/>
      <c r="AQ69" s="187">
        <v>5</v>
      </c>
      <c r="AR69" s="187"/>
      <c r="AS69" s="187"/>
      <c r="AT69" s="187"/>
      <c r="AU69" s="187"/>
      <c r="AV69" s="187"/>
      <c r="AW69" s="187">
        <v>8</v>
      </c>
      <c r="AX69" s="187"/>
      <c r="AY69" s="187"/>
      <c r="AZ69" s="187"/>
      <c r="BA69" s="187"/>
      <c r="BB69" s="187"/>
      <c r="BC69" s="187">
        <v>5</v>
      </c>
      <c r="BD69" s="187"/>
      <c r="BE69" s="187"/>
      <c r="BF69" s="187"/>
      <c r="BG69" s="187"/>
      <c r="BH69" s="187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7"/>
    </row>
    <row r="70" spans="2:96" ht="33.75" customHeight="1" x14ac:dyDescent="0.2">
      <c r="F70" s="56" t="s">
        <v>121</v>
      </c>
      <c r="G70" s="122">
        <f>SUM(G118:L131)</f>
        <v>87.499999999999986</v>
      </c>
      <c r="H70" s="122"/>
      <c r="I70" s="122"/>
      <c r="J70" s="122"/>
      <c r="K70" s="122"/>
      <c r="L70" s="122"/>
      <c r="M70" s="122">
        <f>SUM(M118:R131)</f>
        <v>247.5</v>
      </c>
      <c r="N70" s="122"/>
      <c r="O70" s="122"/>
      <c r="P70" s="122"/>
      <c r="Q70" s="122"/>
      <c r="R70" s="122"/>
      <c r="S70" s="122">
        <f>SUM(S118:X131)</f>
        <v>180</v>
      </c>
      <c r="T70" s="122"/>
      <c r="U70" s="122"/>
      <c r="V70" s="122"/>
      <c r="W70" s="122"/>
      <c r="X70" s="122"/>
      <c r="Y70" s="122">
        <f>SUM(Y118:AD131)</f>
        <v>74.999999999999986</v>
      </c>
      <c r="Z70" s="122"/>
      <c r="AA70" s="122"/>
      <c r="AB70" s="122"/>
      <c r="AC70" s="122"/>
      <c r="AD70" s="122"/>
      <c r="AE70" s="122">
        <f>SUM(AE118:AJ131)</f>
        <v>247.5</v>
      </c>
      <c r="AF70" s="122"/>
      <c r="AG70" s="122"/>
      <c r="AH70" s="122"/>
      <c r="AI70" s="122"/>
      <c r="AJ70" s="122"/>
      <c r="AK70" s="122">
        <f>SUM(AK118:AP131)</f>
        <v>222.5</v>
      </c>
      <c r="AL70" s="122"/>
      <c r="AM70" s="122"/>
      <c r="AN70" s="122"/>
      <c r="AO70" s="122"/>
      <c r="AP70" s="122"/>
      <c r="AQ70" s="122">
        <f>SUM(AQ118:AV131)</f>
        <v>390</v>
      </c>
      <c r="AR70" s="122"/>
      <c r="AS70" s="122"/>
      <c r="AT70" s="122"/>
      <c r="AU70" s="122"/>
      <c r="AV70" s="122"/>
      <c r="AW70" s="122">
        <f>SUM(AW118:BB131)</f>
        <v>390</v>
      </c>
      <c r="AX70" s="122"/>
      <c r="AY70" s="122"/>
      <c r="AZ70" s="122"/>
      <c r="BA70" s="122"/>
      <c r="BB70" s="122"/>
      <c r="BC70" s="122">
        <f>SUM(BC118:BH131)</f>
        <v>81.666666666666657</v>
      </c>
      <c r="BD70" s="122"/>
      <c r="BE70" s="122"/>
      <c r="BF70" s="122"/>
      <c r="BG70" s="122"/>
      <c r="BH70" s="122"/>
      <c r="BI70" s="122">
        <f>SUM(BI118:BN131)</f>
        <v>0</v>
      </c>
      <c r="BJ70" s="122"/>
      <c r="BK70" s="122"/>
      <c r="BL70" s="122"/>
      <c r="BM70" s="122"/>
      <c r="BN70" s="122"/>
      <c r="BO70" s="122">
        <f>SUM(BO118:BT131)</f>
        <v>0</v>
      </c>
      <c r="BP70" s="122"/>
      <c r="BQ70" s="122"/>
      <c r="BR70" s="122"/>
      <c r="BS70" s="122"/>
      <c r="BT70" s="122"/>
      <c r="BU70" s="122">
        <f>SUM(BU118:BZ131)</f>
        <v>0</v>
      </c>
      <c r="BV70" s="122"/>
      <c r="BW70" s="122"/>
      <c r="BX70" s="122"/>
      <c r="BY70" s="122"/>
      <c r="BZ70" s="122"/>
      <c r="CA70" s="122">
        <f>SUM(CA118:CF131)</f>
        <v>0</v>
      </c>
      <c r="CB70" s="122"/>
      <c r="CC70" s="122"/>
      <c r="CD70" s="122"/>
      <c r="CE70" s="122"/>
      <c r="CF70" s="122"/>
      <c r="CG70" s="122">
        <f>SUM(CG118:CL131)</f>
        <v>0</v>
      </c>
      <c r="CH70" s="122"/>
      <c r="CI70" s="122"/>
      <c r="CJ70" s="122"/>
      <c r="CK70" s="122"/>
      <c r="CL70" s="122"/>
      <c r="CM70" s="122">
        <f>SUM(CM118:CR131)</f>
        <v>0</v>
      </c>
      <c r="CN70" s="122"/>
      <c r="CO70" s="122"/>
      <c r="CP70" s="122"/>
      <c r="CQ70" s="122"/>
      <c r="CR70" s="136"/>
    </row>
    <row r="71" spans="2:96" ht="34.5" customHeight="1" thickBot="1" x14ac:dyDescent="0.25">
      <c r="F71" s="57" t="s">
        <v>130</v>
      </c>
      <c r="G71" s="127">
        <f>IF(G70=0,"",G70/SUM(G70:CR70)*100)</f>
        <v>4.5533391153512568</v>
      </c>
      <c r="H71" s="127"/>
      <c r="I71" s="127"/>
      <c r="J71" s="127"/>
      <c r="K71" s="127"/>
      <c r="L71" s="127"/>
      <c r="M71" s="127">
        <f>IF(M70=0,"",M70/SUM(M70:CR70)*100)</f>
        <v>13.493866424352566</v>
      </c>
      <c r="N71" s="127"/>
      <c r="O71" s="127"/>
      <c r="P71" s="127"/>
      <c r="Q71" s="127"/>
      <c r="R71" s="127"/>
      <c r="S71" s="127">
        <f>IF(S70=0,"",S70/SUM(S70:CR70)*100)</f>
        <v>11.344537815126051</v>
      </c>
      <c r="T71" s="127"/>
      <c r="U71" s="127"/>
      <c r="V71" s="127"/>
      <c r="W71" s="127"/>
      <c r="X71" s="127"/>
      <c r="Y71" s="127">
        <f>IF(Y70=0,"",Y70/SUM(Y70:CR70)*100)</f>
        <v>5.3317535545023684</v>
      </c>
      <c r="Z71" s="127"/>
      <c r="AA71" s="127"/>
      <c r="AB71" s="127"/>
      <c r="AC71" s="127"/>
      <c r="AD71" s="127"/>
      <c r="AE71" s="127">
        <f>IF(AE70=0,"",AE70/SUM(AE70:CR70)*100)</f>
        <v>18.585732165206505</v>
      </c>
      <c r="AF71" s="127"/>
      <c r="AG71" s="127"/>
      <c r="AH71" s="127"/>
      <c r="AI71" s="127"/>
      <c r="AJ71" s="127"/>
      <c r="AK71" s="127">
        <f>IF(AK70=0,"",AK70/SUM(AK70:CR70)*100)</f>
        <v>20.522674865488085</v>
      </c>
      <c r="AL71" s="127"/>
      <c r="AM71" s="127"/>
      <c r="AN71" s="127"/>
      <c r="AO71" s="127"/>
      <c r="AP71" s="127"/>
      <c r="AQ71" s="127">
        <f>IF(AQ70=0,"",AQ70/SUM(AQ70:CW70)*100)</f>
        <v>45.261121856866538</v>
      </c>
      <c r="AR71" s="127"/>
      <c r="AS71" s="127"/>
      <c r="AT71" s="127"/>
      <c r="AU71" s="127"/>
      <c r="AV71" s="127"/>
      <c r="AW71" s="127">
        <f>IF(AW70=0,"",AW70/SUM(AW70:DC70)*100)</f>
        <v>82.685512367491171</v>
      </c>
      <c r="AX71" s="127"/>
      <c r="AY71" s="127"/>
      <c r="AZ71" s="127"/>
      <c r="BA71" s="127"/>
      <c r="BB71" s="127"/>
      <c r="BC71" s="127">
        <f>IF(BC70=0,"",BC70/SUM(BC70:DI70)*100)</f>
        <v>100</v>
      </c>
      <c r="BD71" s="127"/>
      <c r="BE71" s="127"/>
      <c r="BF71" s="127"/>
      <c r="BG71" s="127"/>
      <c r="BH71" s="127"/>
      <c r="BI71" s="127" t="str">
        <f>IF(BI70=0,"",BI70/SUM(BI70:DO70)*100)</f>
        <v/>
      </c>
      <c r="BJ71" s="127"/>
      <c r="BK71" s="127"/>
      <c r="BL71" s="127"/>
      <c r="BM71" s="127"/>
      <c r="BN71" s="127"/>
      <c r="BO71" s="127" t="str">
        <f>IF(BO70=0,"",BO70/SUM(BO70:DU70)*100)</f>
        <v/>
      </c>
      <c r="BP71" s="127"/>
      <c r="BQ71" s="127"/>
      <c r="BR71" s="127"/>
      <c r="BS71" s="127"/>
      <c r="BT71" s="127"/>
      <c r="BU71" s="127" t="str">
        <f>IF(BU70=0,"",BU70/SUM(BU70:EA70)*100)</f>
        <v/>
      </c>
      <c r="BV71" s="127"/>
      <c r="BW71" s="127"/>
      <c r="BX71" s="127"/>
      <c r="BY71" s="127"/>
      <c r="BZ71" s="127"/>
      <c r="CA71" s="127" t="str">
        <f>IF(CA70=0,"",CA70/SUM(CA70:EG70)*100)</f>
        <v/>
      </c>
      <c r="CB71" s="127"/>
      <c r="CC71" s="127"/>
      <c r="CD71" s="127"/>
      <c r="CE71" s="127"/>
      <c r="CF71" s="127"/>
      <c r="CG71" s="127" t="str">
        <f>IF(CG70=0,"",CG70/SUM(CG70:EM70)*100)</f>
        <v/>
      </c>
      <c r="CH71" s="127"/>
      <c r="CI71" s="127"/>
      <c r="CJ71" s="127"/>
      <c r="CK71" s="127"/>
      <c r="CL71" s="127"/>
      <c r="CM71" s="127" t="str">
        <f>IF(CM70=0,"",CM70/SUM(CM70:ES70)*100)</f>
        <v/>
      </c>
      <c r="CN71" s="127"/>
      <c r="CO71" s="127"/>
      <c r="CP71" s="127"/>
      <c r="CQ71" s="127"/>
      <c r="CR71" s="128"/>
    </row>
    <row r="117" spans="6:96" x14ac:dyDescent="0.2">
      <c r="F117" s="75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7"/>
    </row>
    <row r="118" spans="6:96" ht="4.5" customHeight="1" x14ac:dyDescent="0.2">
      <c r="G118" s="121">
        <f t="shared" ref="G118:G125" si="1">IF(G53="","",IF(G53="Θ",9,IF(G53="Ο",3,1))*$C53)</f>
        <v>74.999999999999986</v>
      </c>
      <c r="H118" s="121"/>
      <c r="I118" s="121"/>
      <c r="J118" s="121"/>
      <c r="K118" s="121"/>
      <c r="L118" s="121"/>
      <c r="M118" s="121" t="str">
        <f t="shared" ref="M118:M125" si="2">IF(M53="","",IF(M53="Θ",9,IF(M53="Ο",3,1))*$C53)</f>
        <v/>
      </c>
      <c r="N118" s="121"/>
      <c r="O118" s="121"/>
      <c r="P118" s="121"/>
      <c r="Q118" s="121"/>
      <c r="R118" s="121"/>
      <c r="S118" s="121">
        <f t="shared" ref="S118:S125" si="3">IF(S53="","",IF(S53="Θ",9,IF(S53="Ο",3,1))*$C53)</f>
        <v>24.999999999999996</v>
      </c>
      <c r="T118" s="121"/>
      <c r="U118" s="121"/>
      <c r="V118" s="121"/>
      <c r="W118" s="121"/>
      <c r="X118" s="121"/>
      <c r="Y118" s="121" t="str">
        <f t="shared" ref="Y118:Y125" si="4">IF(Y53="","",IF(Y53="Θ",9,IF(Y53="Ο",3,1))*$C53)</f>
        <v/>
      </c>
      <c r="Z118" s="121"/>
      <c r="AA118" s="121"/>
      <c r="AB118" s="121"/>
      <c r="AC118" s="121"/>
      <c r="AD118" s="121"/>
      <c r="AE118" s="121" t="str">
        <f t="shared" ref="AE118:AE125" si="5">IF(AE53="","",IF(AE53="Θ",9,IF(AE53="Ο",3,1))*$C53)</f>
        <v/>
      </c>
      <c r="AF118" s="121"/>
      <c r="AG118" s="121"/>
      <c r="AH118" s="121"/>
      <c r="AI118" s="121"/>
      <c r="AJ118" s="121"/>
      <c r="AK118" s="121" t="str">
        <f t="shared" ref="AK118:AK125" si="6">IF(AK53="","",IF(AK53="Θ",9,IF(AK53="Ο",3,1))*$C53)</f>
        <v/>
      </c>
      <c r="AL118" s="121"/>
      <c r="AM118" s="121"/>
      <c r="AN118" s="121"/>
      <c r="AO118" s="121"/>
      <c r="AP118" s="121"/>
      <c r="AQ118" s="121" t="str">
        <f t="shared" ref="AQ118:AQ125" si="7">IF(AQ53="","",IF(AQ53="Θ",9,IF(AQ53="Ο",3,1))*$C53)</f>
        <v/>
      </c>
      <c r="AR118" s="121"/>
      <c r="AS118" s="121"/>
      <c r="AT118" s="121"/>
      <c r="AU118" s="121"/>
      <c r="AV118" s="121"/>
      <c r="AW118" s="121" t="str">
        <f t="shared" ref="AW118:AW125" si="8">IF(AW53="","",IF(AW53="Θ",9,IF(AW53="Ο",3,1))*$C53)</f>
        <v/>
      </c>
      <c r="AX118" s="121"/>
      <c r="AY118" s="121"/>
      <c r="AZ118" s="121"/>
      <c r="BA118" s="121"/>
      <c r="BB118" s="121"/>
      <c r="BC118" s="121" t="str">
        <f t="shared" ref="BC118:BC125" si="9">IF(BC53="","",IF(BC53="Θ",9,IF(BC53="Ο",3,1))*$C53)</f>
        <v/>
      </c>
      <c r="BD118" s="121"/>
      <c r="BE118" s="121"/>
      <c r="BF118" s="121"/>
      <c r="BG118" s="121"/>
      <c r="BH118" s="121"/>
      <c r="BI118" s="121" t="str">
        <f t="shared" ref="BI118:BI125" si="10">IF(BI53="","",IF(BI53="Θ",9,IF(BI53="Ο",3,1))*$C53)</f>
        <v/>
      </c>
      <c r="BJ118" s="121"/>
      <c r="BK118" s="121"/>
      <c r="BL118" s="121"/>
      <c r="BM118" s="121"/>
      <c r="BN118" s="121"/>
      <c r="BO118" s="121" t="str">
        <f t="shared" ref="BO118:BO125" si="11">IF(BO53="","",IF(BO53="Θ",9,IF(BO53="Ο",3,1))*$C53)</f>
        <v/>
      </c>
      <c r="BP118" s="121"/>
      <c r="BQ118" s="121"/>
      <c r="BR118" s="121"/>
      <c r="BS118" s="121"/>
      <c r="BT118" s="121"/>
      <c r="BU118" s="121" t="str">
        <f t="shared" ref="BU118:BU125" si="12">IF(BU53="","",IF(BU53="Θ",9,IF(BU53="Ο",3,1))*$C53)</f>
        <v/>
      </c>
      <c r="BV118" s="121"/>
      <c r="BW118" s="121"/>
      <c r="BX118" s="121"/>
      <c r="BY118" s="121"/>
      <c r="BZ118" s="121"/>
      <c r="CA118" s="121" t="str">
        <f t="shared" ref="CA118:CA125" si="13">IF(CA53="","",IF(CA53="Θ",9,IF(CA53="Ο",3,1))*$C53)</f>
        <v/>
      </c>
      <c r="CB118" s="121"/>
      <c r="CC118" s="121"/>
      <c r="CD118" s="121"/>
      <c r="CE118" s="121"/>
      <c r="CF118" s="121"/>
      <c r="CG118" s="121" t="str">
        <f t="shared" ref="CG118:CG125" si="14">IF(CG53="","",IF(CG53="Θ",9,IF(CG53="Ο",3,1))*$C53)</f>
        <v/>
      </c>
      <c r="CH118" s="121"/>
      <c r="CI118" s="121"/>
      <c r="CJ118" s="121"/>
      <c r="CK118" s="121"/>
      <c r="CL118" s="121"/>
      <c r="CM118" s="121" t="str">
        <f t="shared" ref="CM118:CM125" si="15">IF(CM53="","",IF(CM53="Θ",9,IF(CM53="Ο",3,1))*$C53)</f>
        <v/>
      </c>
      <c r="CN118" s="121"/>
      <c r="CO118" s="121"/>
      <c r="CP118" s="121"/>
      <c r="CQ118" s="121"/>
      <c r="CR118" s="121"/>
    </row>
    <row r="119" spans="6:96" ht="4.5" customHeight="1" x14ac:dyDescent="0.2">
      <c r="G119" s="120" t="str">
        <f t="shared" si="1"/>
        <v/>
      </c>
      <c r="H119" s="120"/>
      <c r="I119" s="120"/>
      <c r="J119" s="120"/>
      <c r="K119" s="120"/>
      <c r="L119" s="120"/>
      <c r="M119" s="120" t="str">
        <f t="shared" si="2"/>
        <v/>
      </c>
      <c r="N119" s="120"/>
      <c r="O119" s="120"/>
      <c r="P119" s="120"/>
      <c r="Q119" s="120"/>
      <c r="R119" s="120"/>
      <c r="S119" s="120" t="str">
        <f t="shared" si="3"/>
        <v/>
      </c>
      <c r="T119" s="120"/>
      <c r="U119" s="120"/>
      <c r="V119" s="120"/>
      <c r="W119" s="120"/>
      <c r="X119" s="120"/>
      <c r="Y119" s="120" t="str">
        <f t="shared" si="4"/>
        <v/>
      </c>
      <c r="Z119" s="120"/>
      <c r="AA119" s="120"/>
      <c r="AB119" s="120"/>
      <c r="AC119" s="120"/>
      <c r="AD119" s="120"/>
      <c r="AE119" s="120" t="str">
        <f t="shared" si="5"/>
        <v/>
      </c>
      <c r="AF119" s="120"/>
      <c r="AG119" s="120"/>
      <c r="AH119" s="120"/>
      <c r="AI119" s="120"/>
      <c r="AJ119" s="120"/>
      <c r="AK119" s="120" t="str">
        <f t="shared" si="6"/>
        <v/>
      </c>
      <c r="AL119" s="120"/>
      <c r="AM119" s="120"/>
      <c r="AN119" s="120"/>
      <c r="AO119" s="120"/>
      <c r="AP119" s="120"/>
      <c r="AQ119" s="120" t="str">
        <f t="shared" si="7"/>
        <v/>
      </c>
      <c r="AR119" s="120"/>
      <c r="AS119" s="120"/>
      <c r="AT119" s="120"/>
      <c r="AU119" s="120"/>
      <c r="AV119" s="120"/>
      <c r="AW119" s="120" t="str">
        <f t="shared" si="8"/>
        <v/>
      </c>
      <c r="AX119" s="120"/>
      <c r="AY119" s="120"/>
      <c r="AZ119" s="120"/>
      <c r="BA119" s="120"/>
      <c r="BB119" s="120"/>
      <c r="BC119" s="120">
        <f t="shared" si="9"/>
        <v>74.999999999999986</v>
      </c>
      <c r="BD119" s="120"/>
      <c r="BE119" s="120"/>
      <c r="BF119" s="120"/>
      <c r="BG119" s="120"/>
      <c r="BH119" s="120"/>
      <c r="BI119" s="120" t="str">
        <f t="shared" si="10"/>
        <v/>
      </c>
      <c r="BJ119" s="120"/>
      <c r="BK119" s="120"/>
      <c r="BL119" s="120"/>
      <c r="BM119" s="120"/>
      <c r="BN119" s="120"/>
      <c r="BO119" s="120" t="str">
        <f t="shared" si="11"/>
        <v/>
      </c>
      <c r="BP119" s="120"/>
      <c r="BQ119" s="120"/>
      <c r="BR119" s="120"/>
      <c r="BS119" s="120"/>
      <c r="BT119" s="120"/>
      <c r="BU119" s="120" t="str">
        <f t="shared" si="12"/>
        <v/>
      </c>
      <c r="BV119" s="120"/>
      <c r="BW119" s="120"/>
      <c r="BX119" s="120"/>
      <c r="BY119" s="120"/>
      <c r="BZ119" s="120"/>
      <c r="CA119" s="120" t="str">
        <f t="shared" si="13"/>
        <v/>
      </c>
      <c r="CB119" s="120"/>
      <c r="CC119" s="120"/>
      <c r="CD119" s="120"/>
      <c r="CE119" s="120"/>
      <c r="CF119" s="120"/>
      <c r="CG119" s="120" t="str">
        <f t="shared" si="14"/>
        <v/>
      </c>
      <c r="CH119" s="120"/>
      <c r="CI119" s="120"/>
      <c r="CJ119" s="120"/>
      <c r="CK119" s="120"/>
      <c r="CL119" s="120"/>
      <c r="CM119" s="120" t="str">
        <f t="shared" si="15"/>
        <v/>
      </c>
      <c r="CN119" s="120"/>
      <c r="CO119" s="120"/>
      <c r="CP119" s="120"/>
      <c r="CQ119" s="120"/>
      <c r="CR119" s="120"/>
    </row>
    <row r="120" spans="6:96" ht="4.5" customHeight="1" x14ac:dyDescent="0.2">
      <c r="G120" s="120">
        <f t="shared" si="1"/>
        <v>6.666666666666667</v>
      </c>
      <c r="H120" s="120"/>
      <c r="I120" s="120"/>
      <c r="J120" s="120"/>
      <c r="K120" s="120"/>
      <c r="L120" s="120"/>
      <c r="M120" s="120">
        <f t="shared" si="2"/>
        <v>60</v>
      </c>
      <c r="N120" s="120"/>
      <c r="O120" s="120"/>
      <c r="P120" s="120"/>
      <c r="Q120" s="120"/>
      <c r="R120" s="120"/>
      <c r="S120" s="120">
        <f t="shared" si="3"/>
        <v>20</v>
      </c>
      <c r="T120" s="120"/>
      <c r="U120" s="120"/>
      <c r="V120" s="120"/>
      <c r="W120" s="120"/>
      <c r="X120" s="120"/>
      <c r="Y120" s="120" t="str">
        <f t="shared" si="4"/>
        <v/>
      </c>
      <c r="Z120" s="120"/>
      <c r="AA120" s="120"/>
      <c r="AB120" s="120"/>
      <c r="AC120" s="120"/>
      <c r="AD120" s="120"/>
      <c r="AE120" s="120">
        <f t="shared" si="5"/>
        <v>60</v>
      </c>
      <c r="AF120" s="120"/>
      <c r="AG120" s="120"/>
      <c r="AH120" s="120"/>
      <c r="AI120" s="120"/>
      <c r="AJ120" s="120"/>
      <c r="AK120" s="120">
        <f t="shared" si="6"/>
        <v>60</v>
      </c>
      <c r="AL120" s="120"/>
      <c r="AM120" s="120"/>
      <c r="AN120" s="120"/>
      <c r="AO120" s="120"/>
      <c r="AP120" s="120"/>
      <c r="AQ120" s="120">
        <f t="shared" si="7"/>
        <v>60</v>
      </c>
      <c r="AR120" s="120"/>
      <c r="AS120" s="120"/>
      <c r="AT120" s="120"/>
      <c r="AU120" s="120"/>
      <c r="AV120" s="120"/>
      <c r="AW120" s="120">
        <f t="shared" si="8"/>
        <v>60</v>
      </c>
      <c r="AX120" s="120"/>
      <c r="AY120" s="120"/>
      <c r="AZ120" s="120"/>
      <c r="BA120" s="120"/>
      <c r="BB120" s="120"/>
      <c r="BC120" s="120">
        <f t="shared" si="9"/>
        <v>6.666666666666667</v>
      </c>
      <c r="BD120" s="120"/>
      <c r="BE120" s="120"/>
      <c r="BF120" s="120"/>
      <c r="BG120" s="120"/>
      <c r="BH120" s="120"/>
      <c r="BI120" s="120" t="str">
        <f t="shared" si="10"/>
        <v/>
      </c>
      <c r="BJ120" s="120"/>
      <c r="BK120" s="120"/>
      <c r="BL120" s="120"/>
      <c r="BM120" s="120"/>
      <c r="BN120" s="120"/>
      <c r="BO120" s="120" t="str">
        <f t="shared" si="11"/>
        <v/>
      </c>
      <c r="BP120" s="120"/>
      <c r="BQ120" s="120"/>
      <c r="BR120" s="120"/>
      <c r="BS120" s="120"/>
      <c r="BT120" s="120"/>
      <c r="BU120" s="120" t="str">
        <f t="shared" si="12"/>
        <v/>
      </c>
      <c r="BV120" s="120"/>
      <c r="BW120" s="120"/>
      <c r="BX120" s="120"/>
      <c r="BY120" s="120"/>
      <c r="BZ120" s="120"/>
      <c r="CA120" s="120" t="str">
        <f t="shared" si="13"/>
        <v/>
      </c>
      <c r="CB120" s="120"/>
      <c r="CC120" s="120"/>
      <c r="CD120" s="120"/>
      <c r="CE120" s="120"/>
      <c r="CF120" s="120"/>
      <c r="CG120" s="120" t="str">
        <f t="shared" si="14"/>
        <v/>
      </c>
      <c r="CH120" s="120"/>
      <c r="CI120" s="120"/>
      <c r="CJ120" s="120"/>
      <c r="CK120" s="120"/>
      <c r="CL120" s="120"/>
      <c r="CM120" s="120" t="str">
        <f t="shared" si="15"/>
        <v/>
      </c>
      <c r="CN120" s="120"/>
      <c r="CO120" s="120"/>
      <c r="CP120" s="120"/>
      <c r="CQ120" s="120"/>
      <c r="CR120" s="120"/>
    </row>
    <row r="121" spans="6:96" ht="4.5" customHeight="1" x14ac:dyDescent="0.2">
      <c r="G121" s="120">
        <f t="shared" si="1"/>
        <v>5.833333333333333</v>
      </c>
      <c r="H121" s="120"/>
      <c r="I121" s="120"/>
      <c r="J121" s="120"/>
      <c r="K121" s="120"/>
      <c r="L121" s="120"/>
      <c r="M121" s="120">
        <f t="shared" si="2"/>
        <v>52.5</v>
      </c>
      <c r="N121" s="120"/>
      <c r="O121" s="120"/>
      <c r="P121" s="120"/>
      <c r="Q121" s="120"/>
      <c r="R121" s="120"/>
      <c r="S121" s="120" t="str">
        <f t="shared" si="3"/>
        <v/>
      </c>
      <c r="T121" s="120"/>
      <c r="U121" s="120"/>
      <c r="V121" s="120"/>
      <c r="W121" s="120"/>
      <c r="X121" s="120"/>
      <c r="Y121" s="120" t="str">
        <f t="shared" si="4"/>
        <v/>
      </c>
      <c r="Z121" s="120"/>
      <c r="AA121" s="120"/>
      <c r="AB121" s="120"/>
      <c r="AC121" s="120"/>
      <c r="AD121" s="120"/>
      <c r="AE121" s="120">
        <f t="shared" si="5"/>
        <v>52.5</v>
      </c>
      <c r="AF121" s="120"/>
      <c r="AG121" s="120"/>
      <c r="AH121" s="120"/>
      <c r="AI121" s="120"/>
      <c r="AJ121" s="120"/>
      <c r="AK121" s="120">
        <f t="shared" si="6"/>
        <v>52.5</v>
      </c>
      <c r="AL121" s="120"/>
      <c r="AM121" s="120"/>
      <c r="AN121" s="120"/>
      <c r="AO121" s="120"/>
      <c r="AP121" s="120"/>
      <c r="AQ121" s="120">
        <f t="shared" si="7"/>
        <v>52.5</v>
      </c>
      <c r="AR121" s="120"/>
      <c r="AS121" s="120"/>
      <c r="AT121" s="120"/>
      <c r="AU121" s="120"/>
      <c r="AV121" s="120"/>
      <c r="AW121" s="120">
        <f t="shared" si="8"/>
        <v>52.5</v>
      </c>
      <c r="AX121" s="120"/>
      <c r="AY121" s="120"/>
      <c r="AZ121" s="120"/>
      <c r="BA121" s="120"/>
      <c r="BB121" s="120"/>
      <c r="BC121" s="120" t="str">
        <f t="shared" si="9"/>
        <v/>
      </c>
      <c r="BD121" s="120"/>
      <c r="BE121" s="120"/>
      <c r="BF121" s="120"/>
      <c r="BG121" s="120"/>
      <c r="BH121" s="120"/>
      <c r="BI121" s="120" t="str">
        <f t="shared" si="10"/>
        <v/>
      </c>
      <c r="BJ121" s="120"/>
      <c r="BK121" s="120"/>
      <c r="BL121" s="120"/>
      <c r="BM121" s="120"/>
      <c r="BN121" s="120"/>
      <c r="BO121" s="120" t="str">
        <f t="shared" si="11"/>
        <v/>
      </c>
      <c r="BP121" s="120"/>
      <c r="BQ121" s="120"/>
      <c r="BR121" s="120"/>
      <c r="BS121" s="120"/>
      <c r="BT121" s="120"/>
      <c r="BU121" s="120" t="str">
        <f t="shared" si="12"/>
        <v/>
      </c>
      <c r="BV121" s="120"/>
      <c r="BW121" s="120"/>
      <c r="BX121" s="120"/>
      <c r="BY121" s="120"/>
      <c r="BZ121" s="120"/>
      <c r="CA121" s="120" t="str">
        <f t="shared" si="13"/>
        <v/>
      </c>
      <c r="CB121" s="120"/>
      <c r="CC121" s="120"/>
      <c r="CD121" s="120"/>
      <c r="CE121" s="120"/>
      <c r="CF121" s="120"/>
      <c r="CG121" s="120" t="str">
        <f t="shared" si="14"/>
        <v/>
      </c>
      <c r="CH121" s="120"/>
      <c r="CI121" s="120"/>
      <c r="CJ121" s="120"/>
      <c r="CK121" s="120"/>
      <c r="CL121" s="120"/>
      <c r="CM121" s="120" t="str">
        <f t="shared" si="15"/>
        <v/>
      </c>
      <c r="CN121" s="120"/>
      <c r="CO121" s="120"/>
      <c r="CP121" s="120"/>
      <c r="CQ121" s="120"/>
      <c r="CR121" s="120"/>
    </row>
    <row r="122" spans="6:96" ht="4.5" customHeight="1" x14ac:dyDescent="0.2">
      <c r="G122" s="120" t="str">
        <f t="shared" si="1"/>
        <v/>
      </c>
      <c r="H122" s="120"/>
      <c r="I122" s="120"/>
      <c r="J122" s="120"/>
      <c r="K122" s="120"/>
      <c r="L122" s="120"/>
      <c r="M122" s="120">
        <f t="shared" si="2"/>
        <v>67.5</v>
      </c>
      <c r="N122" s="120"/>
      <c r="O122" s="120"/>
      <c r="P122" s="120"/>
      <c r="Q122" s="120"/>
      <c r="R122" s="120"/>
      <c r="S122" s="120" t="str">
        <f t="shared" si="3"/>
        <v/>
      </c>
      <c r="T122" s="120"/>
      <c r="U122" s="120"/>
      <c r="V122" s="120"/>
      <c r="W122" s="120"/>
      <c r="X122" s="120"/>
      <c r="Y122" s="120" t="str">
        <f t="shared" si="4"/>
        <v/>
      </c>
      <c r="Z122" s="120"/>
      <c r="AA122" s="120"/>
      <c r="AB122" s="120"/>
      <c r="AC122" s="120"/>
      <c r="AD122" s="120"/>
      <c r="AE122" s="120" t="str">
        <f t="shared" si="5"/>
        <v/>
      </c>
      <c r="AF122" s="120"/>
      <c r="AG122" s="120"/>
      <c r="AH122" s="120"/>
      <c r="AI122" s="120"/>
      <c r="AJ122" s="120"/>
      <c r="AK122" s="120" t="str">
        <f t="shared" si="6"/>
        <v/>
      </c>
      <c r="AL122" s="120"/>
      <c r="AM122" s="120"/>
      <c r="AN122" s="120"/>
      <c r="AO122" s="120"/>
      <c r="AP122" s="120"/>
      <c r="AQ122" s="120">
        <f t="shared" si="7"/>
        <v>67.5</v>
      </c>
      <c r="AR122" s="120"/>
      <c r="AS122" s="120"/>
      <c r="AT122" s="120"/>
      <c r="AU122" s="120"/>
      <c r="AV122" s="120"/>
      <c r="AW122" s="120">
        <f t="shared" si="8"/>
        <v>67.5</v>
      </c>
      <c r="AX122" s="120"/>
      <c r="AY122" s="120"/>
      <c r="AZ122" s="120"/>
      <c r="BA122" s="120"/>
      <c r="BB122" s="120"/>
      <c r="BC122" s="120" t="str">
        <f t="shared" si="9"/>
        <v/>
      </c>
      <c r="BD122" s="120"/>
      <c r="BE122" s="120"/>
      <c r="BF122" s="120"/>
      <c r="BG122" s="120"/>
      <c r="BH122" s="120"/>
      <c r="BI122" s="120" t="str">
        <f t="shared" si="10"/>
        <v/>
      </c>
      <c r="BJ122" s="120"/>
      <c r="BK122" s="120"/>
      <c r="BL122" s="120"/>
      <c r="BM122" s="120"/>
      <c r="BN122" s="120"/>
      <c r="BO122" s="120" t="str">
        <f t="shared" si="11"/>
        <v/>
      </c>
      <c r="BP122" s="120"/>
      <c r="BQ122" s="120"/>
      <c r="BR122" s="120"/>
      <c r="BS122" s="120"/>
      <c r="BT122" s="120"/>
      <c r="BU122" s="120" t="str">
        <f t="shared" si="12"/>
        <v/>
      </c>
      <c r="BV122" s="120"/>
      <c r="BW122" s="120"/>
      <c r="BX122" s="120"/>
      <c r="BY122" s="120"/>
      <c r="BZ122" s="120"/>
      <c r="CA122" s="120" t="str">
        <f t="shared" si="13"/>
        <v/>
      </c>
      <c r="CB122" s="120"/>
      <c r="CC122" s="120"/>
      <c r="CD122" s="120"/>
      <c r="CE122" s="120"/>
      <c r="CF122" s="120"/>
      <c r="CG122" s="120" t="str">
        <f t="shared" si="14"/>
        <v/>
      </c>
      <c r="CH122" s="120"/>
      <c r="CI122" s="120"/>
      <c r="CJ122" s="120"/>
      <c r="CK122" s="120"/>
      <c r="CL122" s="120"/>
      <c r="CM122" s="120" t="str">
        <f t="shared" si="15"/>
        <v/>
      </c>
      <c r="CN122" s="120"/>
      <c r="CO122" s="120"/>
      <c r="CP122" s="120"/>
      <c r="CQ122" s="120"/>
      <c r="CR122" s="120"/>
    </row>
    <row r="123" spans="6:96" ht="4.5" customHeight="1" x14ac:dyDescent="0.2">
      <c r="G123" s="120" t="str">
        <f t="shared" si="1"/>
        <v/>
      </c>
      <c r="H123" s="120"/>
      <c r="I123" s="120"/>
      <c r="J123" s="120"/>
      <c r="K123" s="120"/>
      <c r="L123" s="120"/>
      <c r="M123" s="120">
        <f t="shared" si="2"/>
        <v>7.5</v>
      </c>
      <c r="N123" s="120"/>
      <c r="O123" s="120"/>
      <c r="P123" s="120"/>
      <c r="Q123" s="120"/>
      <c r="R123" s="120"/>
      <c r="S123" s="120" t="str">
        <f t="shared" si="3"/>
        <v/>
      </c>
      <c r="T123" s="120"/>
      <c r="U123" s="120"/>
      <c r="V123" s="120"/>
      <c r="W123" s="120"/>
      <c r="X123" s="120"/>
      <c r="Y123" s="120" t="str">
        <f t="shared" si="4"/>
        <v/>
      </c>
      <c r="Z123" s="120"/>
      <c r="AA123" s="120"/>
      <c r="AB123" s="120"/>
      <c r="AC123" s="120"/>
      <c r="AD123" s="120"/>
      <c r="AE123" s="120" t="str">
        <f t="shared" si="5"/>
        <v/>
      </c>
      <c r="AF123" s="120"/>
      <c r="AG123" s="120"/>
      <c r="AH123" s="120"/>
      <c r="AI123" s="120"/>
      <c r="AJ123" s="120"/>
      <c r="AK123" s="120" t="str">
        <f t="shared" si="6"/>
        <v/>
      </c>
      <c r="AL123" s="120"/>
      <c r="AM123" s="120"/>
      <c r="AN123" s="120"/>
      <c r="AO123" s="120"/>
      <c r="AP123" s="120"/>
      <c r="AQ123" s="120">
        <f t="shared" si="7"/>
        <v>67.5</v>
      </c>
      <c r="AR123" s="120"/>
      <c r="AS123" s="120"/>
      <c r="AT123" s="120"/>
      <c r="AU123" s="120"/>
      <c r="AV123" s="120"/>
      <c r="AW123" s="120">
        <f t="shared" si="8"/>
        <v>67.5</v>
      </c>
      <c r="AX123" s="120"/>
      <c r="AY123" s="120"/>
      <c r="AZ123" s="120"/>
      <c r="BA123" s="120"/>
      <c r="BB123" s="120"/>
      <c r="BC123" s="120" t="str">
        <f t="shared" si="9"/>
        <v/>
      </c>
      <c r="BD123" s="120"/>
      <c r="BE123" s="120"/>
      <c r="BF123" s="120"/>
      <c r="BG123" s="120"/>
      <c r="BH123" s="120"/>
      <c r="BI123" s="120" t="str">
        <f t="shared" si="10"/>
        <v/>
      </c>
      <c r="BJ123" s="120"/>
      <c r="BK123" s="120"/>
      <c r="BL123" s="120"/>
      <c r="BM123" s="120"/>
      <c r="BN123" s="120"/>
      <c r="BO123" s="120" t="str">
        <f t="shared" si="11"/>
        <v/>
      </c>
      <c r="BP123" s="120"/>
      <c r="BQ123" s="120"/>
      <c r="BR123" s="120"/>
      <c r="BS123" s="120"/>
      <c r="BT123" s="120"/>
      <c r="BU123" s="120" t="str">
        <f t="shared" si="12"/>
        <v/>
      </c>
      <c r="BV123" s="120"/>
      <c r="BW123" s="120"/>
      <c r="BX123" s="120"/>
      <c r="BY123" s="120"/>
      <c r="BZ123" s="120"/>
      <c r="CA123" s="120" t="str">
        <f t="shared" si="13"/>
        <v/>
      </c>
      <c r="CB123" s="120"/>
      <c r="CC123" s="120"/>
      <c r="CD123" s="120"/>
      <c r="CE123" s="120"/>
      <c r="CF123" s="120"/>
      <c r="CG123" s="120" t="str">
        <f t="shared" si="14"/>
        <v/>
      </c>
      <c r="CH123" s="120"/>
      <c r="CI123" s="120"/>
      <c r="CJ123" s="120"/>
      <c r="CK123" s="120"/>
      <c r="CL123" s="120"/>
      <c r="CM123" s="120" t="str">
        <f t="shared" si="15"/>
        <v/>
      </c>
      <c r="CN123" s="120"/>
      <c r="CO123" s="120"/>
      <c r="CP123" s="120"/>
      <c r="CQ123" s="120"/>
      <c r="CR123" s="120"/>
    </row>
    <row r="124" spans="6:96" ht="4.5" customHeight="1" x14ac:dyDescent="0.2">
      <c r="G124" s="120" t="str">
        <f t="shared" si="1"/>
        <v/>
      </c>
      <c r="H124" s="120"/>
      <c r="I124" s="120"/>
      <c r="J124" s="120"/>
      <c r="K124" s="120"/>
      <c r="L124" s="120"/>
      <c r="M124" s="120">
        <f t="shared" si="2"/>
        <v>60</v>
      </c>
      <c r="N124" s="120"/>
      <c r="O124" s="120"/>
      <c r="P124" s="120"/>
      <c r="Q124" s="120"/>
      <c r="R124" s="120"/>
      <c r="S124" s="120" t="str">
        <f t="shared" si="3"/>
        <v/>
      </c>
      <c r="T124" s="120"/>
      <c r="U124" s="120"/>
      <c r="V124" s="120"/>
      <c r="W124" s="120"/>
      <c r="X124" s="120"/>
      <c r="Y124" s="120" t="str">
        <f t="shared" si="4"/>
        <v/>
      </c>
      <c r="Z124" s="120"/>
      <c r="AA124" s="120"/>
      <c r="AB124" s="120"/>
      <c r="AC124" s="120"/>
      <c r="AD124" s="120"/>
      <c r="AE124" s="120" t="str">
        <f t="shared" si="5"/>
        <v/>
      </c>
      <c r="AF124" s="120"/>
      <c r="AG124" s="120"/>
      <c r="AH124" s="120"/>
      <c r="AI124" s="120"/>
      <c r="AJ124" s="120"/>
      <c r="AK124" s="120" t="str">
        <f t="shared" si="6"/>
        <v/>
      </c>
      <c r="AL124" s="120"/>
      <c r="AM124" s="120"/>
      <c r="AN124" s="120"/>
      <c r="AO124" s="120"/>
      <c r="AP124" s="120"/>
      <c r="AQ124" s="120" t="str">
        <f t="shared" si="7"/>
        <v/>
      </c>
      <c r="AR124" s="120"/>
      <c r="AS124" s="120"/>
      <c r="AT124" s="120"/>
      <c r="AU124" s="120"/>
      <c r="AV124" s="120"/>
      <c r="AW124" s="120" t="str">
        <f t="shared" si="8"/>
        <v/>
      </c>
      <c r="AX124" s="120"/>
      <c r="AY124" s="120"/>
      <c r="AZ124" s="120"/>
      <c r="BA124" s="120"/>
      <c r="BB124" s="120"/>
      <c r="BC124" s="120" t="str">
        <f t="shared" si="9"/>
        <v/>
      </c>
      <c r="BD124" s="120"/>
      <c r="BE124" s="120"/>
      <c r="BF124" s="120"/>
      <c r="BG124" s="120"/>
      <c r="BH124" s="120"/>
      <c r="BI124" s="120" t="str">
        <f t="shared" si="10"/>
        <v/>
      </c>
      <c r="BJ124" s="120"/>
      <c r="BK124" s="120"/>
      <c r="BL124" s="120"/>
      <c r="BM124" s="120"/>
      <c r="BN124" s="120"/>
      <c r="BO124" s="120" t="str">
        <f t="shared" si="11"/>
        <v/>
      </c>
      <c r="BP124" s="120"/>
      <c r="BQ124" s="120"/>
      <c r="BR124" s="120"/>
      <c r="BS124" s="120"/>
      <c r="BT124" s="120"/>
      <c r="BU124" s="120" t="str">
        <f t="shared" si="12"/>
        <v/>
      </c>
      <c r="BV124" s="120"/>
      <c r="BW124" s="120"/>
      <c r="BX124" s="120"/>
      <c r="BY124" s="120"/>
      <c r="BZ124" s="120"/>
      <c r="CA124" s="120" t="str">
        <f t="shared" si="13"/>
        <v/>
      </c>
      <c r="CB124" s="120"/>
      <c r="CC124" s="120"/>
      <c r="CD124" s="120"/>
      <c r="CE124" s="120"/>
      <c r="CF124" s="120"/>
      <c r="CG124" s="120" t="str">
        <f t="shared" si="14"/>
        <v/>
      </c>
      <c r="CH124" s="120"/>
      <c r="CI124" s="120"/>
      <c r="CJ124" s="120"/>
      <c r="CK124" s="120"/>
      <c r="CL124" s="120"/>
      <c r="CM124" s="120" t="str">
        <f t="shared" si="15"/>
        <v/>
      </c>
      <c r="CN124" s="120"/>
      <c r="CO124" s="120"/>
      <c r="CP124" s="120"/>
      <c r="CQ124" s="120"/>
      <c r="CR124" s="120"/>
    </row>
    <row r="125" spans="6:96" ht="4.5" customHeight="1" x14ac:dyDescent="0.2">
      <c r="G125" s="120" t="str">
        <f t="shared" si="1"/>
        <v/>
      </c>
      <c r="H125" s="120"/>
      <c r="I125" s="120"/>
      <c r="J125" s="120"/>
      <c r="K125" s="120"/>
      <c r="L125" s="120"/>
      <c r="M125" s="120" t="str">
        <f t="shared" si="2"/>
        <v/>
      </c>
      <c r="N125" s="120"/>
      <c r="O125" s="120"/>
      <c r="P125" s="120"/>
      <c r="Q125" s="120"/>
      <c r="R125" s="120"/>
      <c r="S125" s="120">
        <f t="shared" si="3"/>
        <v>74.999999999999986</v>
      </c>
      <c r="T125" s="120"/>
      <c r="U125" s="120"/>
      <c r="V125" s="120"/>
      <c r="W125" s="120"/>
      <c r="X125" s="120"/>
      <c r="Y125" s="120">
        <f t="shared" si="4"/>
        <v>74.999999999999986</v>
      </c>
      <c r="Z125" s="120"/>
      <c r="AA125" s="120"/>
      <c r="AB125" s="120"/>
      <c r="AC125" s="120"/>
      <c r="AD125" s="120"/>
      <c r="AE125" s="120">
        <f t="shared" si="5"/>
        <v>74.999999999999986</v>
      </c>
      <c r="AF125" s="120"/>
      <c r="AG125" s="120"/>
      <c r="AH125" s="120"/>
      <c r="AI125" s="120"/>
      <c r="AJ125" s="120"/>
      <c r="AK125" s="120">
        <f t="shared" si="6"/>
        <v>74.999999999999986</v>
      </c>
      <c r="AL125" s="120"/>
      <c r="AM125" s="120"/>
      <c r="AN125" s="120"/>
      <c r="AO125" s="120"/>
      <c r="AP125" s="120"/>
      <c r="AQ125" s="120" t="str">
        <f t="shared" si="7"/>
        <v/>
      </c>
      <c r="AR125" s="120"/>
      <c r="AS125" s="120"/>
      <c r="AT125" s="120"/>
      <c r="AU125" s="120"/>
      <c r="AV125" s="120"/>
      <c r="AW125" s="120" t="str">
        <f t="shared" si="8"/>
        <v/>
      </c>
      <c r="AX125" s="120"/>
      <c r="AY125" s="120"/>
      <c r="AZ125" s="120"/>
      <c r="BA125" s="120"/>
      <c r="BB125" s="120"/>
      <c r="BC125" s="120" t="str">
        <f t="shared" si="9"/>
        <v/>
      </c>
      <c r="BD125" s="120"/>
      <c r="BE125" s="120"/>
      <c r="BF125" s="120"/>
      <c r="BG125" s="120"/>
      <c r="BH125" s="120"/>
      <c r="BI125" s="120" t="str">
        <f t="shared" si="10"/>
        <v/>
      </c>
      <c r="BJ125" s="120"/>
      <c r="BK125" s="120"/>
      <c r="BL125" s="120"/>
      <c r="BM125" s="120"/>
      <c r="BN125" s="120"/>
      <c r="BO125" s="120" t="str">
        <f t="shared" si="11"/>
        <v/>
      </c>
      <c r="BP125" s="120"/>
      <c r="BQ125" s="120"/>
      <c r="BR125" s="120"/>
      <c r="BS125" s="120"/>
      <c r="BT125" s="120"/>
      <c r="BU125" s="120" t="str">
        <f t="shared" si="12"/>
        <v/>
      </c>
      <c r="BV125" s="120"/>
      <c r="BW125" s="120"/>
      <c r="BX125" s="120"/>
      <c r="BY125" s="120"/>
      <c r="BZ125" s="120"/>
      <c r="CA125" s="120" t="str">
        <f t="shared" si="13"/>
        <v/>
      </c>
      <c r="CB125" s="120"/>
      <c r="CC125" s="120"/>
      <c r="CD125" s="120"/>
      <c r="CE125" s="120"/>
      <c r="CF125" s="120"/>
      <c r="CG125" s="120" t="str">
        <f t="shared" si="14"/>
        <v/>
      </c>
      <c r="CH125" s="120"/>
      <c r="CI125" s="120"/>
      <c r="CJ125" s="120"/>
      <c r="CK125" s="120"/>
      <c r="CL125" s="120"/>
      <c r="CM125" s="120" t="str">
        <f t="shared" si="15"/>
        <v/>
      </c>
      <c r="CN125" s="120"/>
      <c r="CO125" s="120"/>
      <c r="CP125" s="120"/>
      <c r="CQ125" s="120"/>
      <c r="CR125" s="120"/>
    </row>
    <row r="126" spans="6:96" ht="4.5" customHeight="1" x14ac:dyDescent="0.2">
      <c r="G126" s="120" t="str">
        <f t="shared" ref="G126:G131" si="16">IF(G62="","",IF(G62="Θ",9,IF(G62="Ο",3,1))*$C62)</f>
        <v/>
      </c>
      <c r="H126" s="120"/>
      <c r="I126" s="120"/>
      <c r="J126" s="120"/>
      <c r="K126" s="120"/>
      <c r="L126" s="120"/>
      <c r="M126" s="120" t="str">
        <f t="shared" ref="M126:M131" si="17">IF(M62="","",IF(M62="Θ",9,IF(M62="Ο",3,1))*$C62)</f>
        <v/>
      </c>
      <c r="N126" s="120"/>
      <c r="O126" s="120"/>
      <c r="P126" s="120"/>
      <c r="Q126" s="120"/>
      <c r="R126" s="120"/>
      <c r="S126" s="120" t="str">
        <f t="shared" ref="S126:S131" si="18">IF(S62="","",IF(S62="Θ",9,IF(S62="Ο",3,1))*$C62)</f>
        <v/>
      </c>
      <c r="T126" s="120"/>
      <c r="U126" s="120"/>
      <c r="V126" s="120"/>
      <c r="W126" s="120"/>
      <c r="X126" s="120"/>
      <c r="Y126" s="120" t="str">
        <f t="shared" ref="Y126:Y131" si="19">IF(Y62="","",IF(Y62="Θ",9,IF(Y62="Ο",3,1))*$C62)</f>
        <v/>
      </c>
      <c r="Z126" s="120"/>
      <c r="AA126" s="120"/>
      <c r="AB126" s="120"/>
      <c r="AC126" s="120"/>
      <c r="AD126" s="120"/>
      <c r="AE126" s="120" t="str">
        <f t="shared" ref="AE126:AE131" si="20">IF(AE62="","",IF(AE62="Θ",9,IF(AE62="Ο",3,1))*$C62)</f>
        <v/>
      </c>
      <c r="AF126" s="120"/>
      <c r="AG126" s="120"/>
      <c r="AH126" s="120"/>
      <c r="AI126" s="120"/>
      <c r="AJ126" s="120"/>
      <c r="AK126" s="120">
        <f t="shared" ref="AK126:AK131" si="21">IF(AK62="","",IF(AK62="Θ",9,IF(AK62="Ο",3,1))*$C62)</f>
        <v>15</v>
      </c>
      <c r="AL126" s="120"/>
      <c r="AM126" s="120"/>
      <c r="AN126" s="120"/>
      <c r="AO126" s="120"/>
      <c r="AP126" s="120"/>
      <c r="AQ126" s="120" t="str">
        <f t="shared" ref="AQ126:AQ131" si="22">IF(AQ62="","",IF(AQ62="Θ",9,IF(AQ62="Ο",3,1))*$C62)</f>
        <v/>
      </c>
      <c r="AR126" s="120"/>
      <c r="AS126" s="120"/>
      <c r="AT126" s="120"/>
      <c r="AU126" s="120"/>
      <c r="AV126" s="120"/>
      <c r="AW126" s="120" t="str">
        <f t="shared" ref="AW126:AW131" si="23">IF(AW62="","",IF(AW62="Θ",9,IF(AW62="Ο",3,1))*$C62)</f>
        <v/>
      </c>
      <c r="AX126" s="120"/>
      <c r="AY126" s="120"/>
      <c r="AZ126" s="120"/>
      <c r="BA126" s="120"/>
      <c r="BB126" s="120"/>
      <c r="BC126" s="120" t="str">
        <f t="shared" ref="BC126:BC131" si="24">IF(BC62="","",IF(BC62="Θ",9,IF(BC62="Ο",3,1))*$C62)</f>
        <v/>
      </c>
      <c r="BD126" s="120"/>
      <c r="BE126" s="120"/>
      <c r="BF126" s="120"/>
      <c r="BG126" s="120"/>
      <c r="BH126" s="120"/>
      <c r="BI126" s="120" t="str">
        <f t="shared" ref="BI126:BI131" si="25">IF(BI62="","",IF(BI62="Θ",9,IF(BI62="Ο",3,1))*$C62)</f>
        <v/>
      </c>
      <c r="BJ126" s="120"/>
      <c r="BK126" s="120"/>
      <c r="BL126" s="120"/>
      <c r="BM126" s="120"/>
      <c r="BN126" s="120"/>
      <c r="BO126" s="120" t="str">
        <f t="shared" ref="BO126:BO131" si="26">IF(BO62="","",IF(BO62="Θ",9,IF(BO62="Ο",3,1))*$C62)</f>
        <v/>
      </c>
      <c r="BP126" s="120"/>
      <c r="BQ126" s="120"/>
      <c r="BR126" s="120"/>
      <c r="BS126" s="120"/>
      <c r="BT126" s="120"/>
      <c r="BU126" s="120" t="str">
        <f t="shared" ref="BU126:BU131" si="27">IF(BU62="","",IF(BU62="Θ",9,IF(BU62="Ο",3,1))*$C62)</f>
        <v/>
      </c>
      <c r="BV126" s="120"/>
      <c r="BW126" s="120"/>
      <c r="BX126" s="120"/>
      <c r="BY126" s="120"/>
      <c r="BZ126" s="120"/>
      <c r="CA126" s="120" t="str">
        <f t="shared" ref="CA126:CA131" si="28">IF(CA62="","",IF(CA62="Θ",9,IF(CA62="Ο",3,1))*$C62)</f>
        <v/>
      </c>
      <c r="CB126" s="120"/>
      <c r="CC126" s="120"/>
      <c r="CD126" s="120"/>
      <c r="CE126" s="120"/>
      <c r="CF126" s="120"/>
      <c r="CG126" s="120" t="str">
        <f t="shared" ref="CG126:CG131" si="29">IF(CG62="","",IF(CG62="Θ",9,IF(CG62="Ο",3,1))*$C62)</f>
        <v/>
      </c>
      <c r="CH126" s="120"/>
      <c r="CI126" s="120"/>
      <c r="CJ126" s="120"/>
      <c r="CK126" s="120"/>
      <c r="CL126" s="120"/>
      <c r="CM126" s="120" t="str">
        <f t="shared" ref="CM126:CM131" si="30">IF(CM62="","",IF(CM62="Θ",9,IF(CM62="Ο",3,1))*$C62)</f>
        <v/>
      </c>
      <c r="CN126" s="120"/>
      <c r="CO126" s="120"/>
      <c r="CP126" s="120"/>
      <c r="CQ126" s="120"/>
      <c r="CR126" s="120"/>
    </row>
    <row r="127" spans="6:96" ht="4.5" customHeight="1" x14ac:dyDescent="0.2">
      <c r="G127" s="120" t="str">
        <f t="shared" si="16"/>
        <v/>
      </c>
      <c r="H127" s="120"/>
      <c r="I127" s="120"/>
      <c r="J127" s="120"/>
      <c r="K127" s="120"/>
      <c r="L127" s="120"/>
      <c r="M127" s="120" t="str">
        <f t="shared" si="17"/>
        <v/>
      </c>
      <c r="N127" s="120"/>
      <c r="O127" s="120"/>
      <c r="P127" s="120"/>
      <c r="Q127" s="120"/>
      <c r="R127" s="120"/>
      <c r="S127" s="120">
        <f t="shared" si="18"/>
        <v>60</v>
      </c>
      <c r="T127" s="120"/>
      <c r="U127" s="120"/>
      <c r="V127" s="120"/>
      <c r="W127" s="120"/>
      <c r="X127" s="120"/>
      <c r="Y127" s="120" t="str">
        <f t="shared" si="19"/>
        <v/>
      </c>
      <c r="Z127" s="120"/>
      <c r="AA127" s="120"/>
      <c r="AB127" s="120"/>
      <c r="AC127" s="120"/>
      <c r="AD127" s="120"/>
      <c r="AE127" s="120" t="str">
        <f t="shared" si="20"/>
        <v/>
      </c>
      <c r="AF127" s="120"/>
      <c r="AG127" s="120"/>
      <c r="AH127" s="120"/>
      <c r="AI127" s="120"/>
      <c r="AJ127" s="120"/>
      <c r="AK127" s="120" t="str">
        <f t="shared" si="21"/>
        <v/>
      </c>
      <c r="AL127" s="120"/>
      <c r="AM127" s="120"/>
      <c r="AN127" s="120"/>
      <c r="AO127" s="120"/>
      <c r="AP127" s="120"/>
      <c r="AQ127" s="120" t="str">
        <f t="shared" si="22"/>
        <v/>
      </c>
      <c r="AR127" s="120"/>
      <c r="AS127" s="120"/>
      <c r="AT127" s="120"/>
      <c r="AU127" s="120"/>
      <c r="AV127" s="120"/>
      <c r="AW127" s="120" t="str">
        <f t="shared" si="23"/>
        <v/>
      </c>
      <c r="AX127" s="120"/>
      <c r="AY127" s="120"/>
      <c r="AZ127" s="120"/>
      <c r="BA127" s="120"/>
      <c r="BB127" s="120"/>
      <c r="BC127" s="120" t="str">
        <f t="shared" si="24"/>
        <v/>
      </c>
      <c r="BD127" s="120"/>
      <c r="BE127" s="120"/>
      <c r="BF127" s="120"/>
      <c r="BG127" s="120"/>
      <c r="BH127" s="120"/>
      <c r="BI127" s="120" t="str">
        <f t="shared" si="25"/>
        <v/>
      </c>
      <c r="BJ127" s="120"/>
      <c r="BK127" s="120"/>
      <c r="BL127" s="120"/>
      <c r="BM127" s="120"/>
      <c r="BN127" s="120"/>
      <c r="BO127" s="120" t="str">
        <f t="shared" si="26"/>
        <v/>
      </c>
      <c r="BP127" s="120"/>
      <c r="BQ127" s="120"/>
      <c r="BR127" s="120"/>
      <c r="BS127" s="120"/>
      <c r="BT127" s="120"/>
      <c r="BU127" s="120" t="str">
        <f t="shared" si="27"/>
        <v/>
      </c>
      <c r="BV127" s="120"/>
      <c r="BW127" s="120"/>
      <c r="BX127" s="120"/>
      <c r="BY127" s="120"/>
      <c r="BZ127" s="120"/>
      <c r="CA127" s="120" t="str">
        <f t="shared" si="28"/>
        <v/>
      </c>
      <c r="CB127" s="120"/>
      <c r="CC127" s="120"/>
      <c r="CD127" s="120"/>
      <c r="CE127" s="120"/>
      <c r="CF127" s="120"/>
      <c r="CG127" s="120" t="str">
        <f t="shared" si="29"/>
        <v/>
      </c>
      <c r="CH127" s="120"/>
      <c r="CI127" s="120"/>
      <c r="CJ127" s="120"/>
      <c r="CK127" s="120"/>
      <c r="CL127" s="120"/>
      <c r="CM127" s="120" t="str">
        <f t="shared" si="30"/>
        <v/>
      </c>
      <c r="CN127" s="120"/>
      <c r="CO127" s="120"/>
      <c r="CP127" s="120"/>
      <c r="CQ127" s="120"/>
      <c r="CR127" s="120"/>
    </row>
    <row r="128" spans="6:96" ht="4.5" customHeight="1" x14ac:dyDescent="0.2">
      <c r="G128" s="120" t="str">
        <f t="shared" si="16"/>
        <v/>
      </c>
      <c r="H128" s="120"/>
      <c r="I128" s="120"/>
      <c r="J128" s="120"/>
      <c r="K128" s="120"/>
      <c r="L128" s="120"/>
      <c r="M128" s="120" t="str">
        <f t="shared" si="17"/>
        <v/>
      </c>
      <c r="N128" s="120"/>
      <c r="O128" s="120"/>
      <c r="P128" s="120"/>
      <c r="Q128" s="120"/>
      <c r="R128" s="120"/>
      <c r="S128" s="120" t="str">
        <f t="shared" si="18"/>
        <v/>
      </c>
      <c r="T128" s="120"/>
      <c r="U128" s="120"/>
      <c r="V128" s="120"/>
      <c r="W128" s="120"/>
      <c r="X128" s="120"/>
      <c r="Y128" s="120" t="str">
        <f t="shared" si="19"/>
        <v/>
      </c>
      <c r="Z128" s="120"/>
      <c r="AA128" s="120"/>
      <c r="AB128" s="120"/>
      <c r="AC128" s="120"/>
      <c r="AD128" s="120"/>
      <c r="AE128" s="120">
        <f t="shared" si="20"/>
        <v>60</v>
      </c>
      <c r="AF128" s="120"/>
      <c r="AG128" s="120"/>
      <c r="AH128" s="120"/>
      <c r="AI128" s="120"/>
      <c r="AJ128" s="120"/>
      <c r="AK128" s="120">
        <f t="shared" si="21"/>
        <v>20</v>
      </c>
      <c r="AL128" s="120"/>
      <c r="AM128" s="120"/>
      <c r="AN128" s="120"/>
      <c r="AO128" s="120"/>
      <c r="AP128" s="120"/>
      <c r="AQ128" s="120" t="str">
        <f t="shared" si="22"/>
        <v/>
      </c>
      <c r="AR128" s="120"/>
      <c r="AS128" s="120"/>
      <c r="AT128" s="120"/>
      <c r="AU128" s="120"/>
      <c r="AV128" s="120"/>
      <c r="AW128" s="120" t="str">
        <f t="shared" si="23"/>
        <v/>
      </c>
      <c r="AX128" s="120"/>
      <c r="AY128" s="120"/>
      <c r="AZ128" s="120"/>
      <c r="BA128" s="120"/>
      <c r="BB128" s="120"/>
      <c r="BC128" s="120" t="str">
        <f t="shared" si="24"/>
        <v/>
      </c>
      <c r="BD128" s="120"/>
      <c r="BE128" s="120"/>
      <c r="BF128" s="120"/>
      <c r="BG128" s="120"/>
      <c r="BH128" s="120"/>
      <c r="BI128" s="120" t="str">
        <f t="shared" si="25"/>
        <v/>
      </c>
      <c r="BJ128" s="120"/>
      <c r="BK128" s="120"/>
      <c r="BL128" s="120"/>
      <c r="BM128" s="120"/>
      <c r="BN128" s="120"/>
      <c r="BO128" s="120" t="str">
        <f t="shared" si="26"/>
        <v/>
      </c>
      <c r="BP128" s="120"/>
      <c r="BQ128" s="120"/>
      <c r="BR128" s="120"/>
      <c r="BS128" s="120"/>
      <c r="BT128" s="120"/>
      <c r="BU128" s="120" t="str">
        <f t="shared" si="27"/>
        <v/>
      </c>
      <c r="BV128" s="120"/>
      <c r="BW128" s="120"/>
      <c r="BX128" s="120"/>
      <c r="BY128" s="120"/>
      <c r="BZ128" s="120"/>
      <c r="CA128" s="120" t="str">
        <f t="shared" si="28"/>
        <v/>
      </c>
      <c r="CB128" s="120"/>
      <c r="CC128" s="120"/>
      <c r="CD128" s="120"/>
      <c r="CE128" s="120"/>
      <c r="CF128" s="120"/>
      <c r="CG128" s="120" t="str">
        <f t="shared" si="29"/>
        <v/>
      </c>
      <c r="CH128" s="120"/>
      <c r="CI128" s="120"/>
      <c r="CJ128" s="120"/>
      <c r="CK128" s="120"/>
      <c r="CL128" s="120"/>
      <c r="CM128" s="120" t="str">
        <f t="shared" si="30"/>
        <v/>
      </c>
      <c r="CN128" s="120"/>
      <c r="CO128" s="120"/>
      <c r="CP128" s="120"/>
      <c r="CQ128" s="120"/>
      <c r="CR128" s="120"/>
    </row>
    <row r="129" spans="7:96" ht="4.5" customHeight="1" x14ac:dyDescent="0.2">
      <c r="G129" s="120" t="str">
        <f t="shared" si="16"/>
        <v/>
      </c>
      <c r="H129" s="120"/>
      <c r="I129" s="120"/>
      <c r="J129" s="120"/>
      <c r="K129" s="120"/>
      <c r="L129" s="120"/>
      <c r="M129" s="120" t="str">
        <f t="shared" si="17"/>
        <v/>
      </c>
      <c r="N129" s="120"/>
      <c r="O129" s="120"/>
      <c r="P129" s="120"/>
      <c r="Q129" s="120"/>
      <c r="R129" s="120"/>
      <c r="S129" s="120" t="str">
        <f t="shared" si="18"/>
        <v/>
      </c>
      <c r="T129" s="120"/>
      <c r="U129" s="120"/>
      <c r="V129" s="120"/>
      <c r="W129" s="120"/>
      <c r="X129" s="120"/>
      <c r="Y129" s="120" t="str">
        <f t="shared" si="19"/>
        <v/>
      </c>
      <c r="Z129" s="120"/>
      <c r="AA129" s="120"/>
      <c r="AB129" s="120"/>
      <c r="AC129" s="120"/>
      <c r="AD129" s="120"/>
      <c r="AE129" s="120" t="str">
        <f t="shared" si="20"/>
        <v/>
      </c>
      <c r="AF129" s="120"/>
      <c r="AG129" s="120"/>
      <c r="AH129" s="120"/>
      <c r="AI129" s="120"/>
      <c r="AJ129" s="120"/>
      <c r="AK129" s="120" t="str">
        <f t="shared" si="21"/>
        <v/>
      </c>
      <c r="AL129" s="120"/>
      <c r="AM129" s="120"/>
      <c r="AN129" s="120"/>
      <c r="AO129" s="120"/>
      <c r="AP129" s="120"/>
      <c r="AQ129" s="120">
        <f t="shared" si="22"/>
        <v>67.5</v>
      </c>
      <c r="AR129" s="120"/>
      <c r="AS129" s="120"/>
      <c r="AT129" s="120"/>
      <c r="AU129" s="120"/>
      <c r="AV129" s="120"/>
      <c r="AW129" s="120">
        <f t="shared" si="23"/>
        <v>67.5</v>
      </c>
      <c r="AX129" s="120"/>
      <c r="AY129" s="120"/>
      <c r="AZ129" s="120"/>
      <c r="BA129" s="120"/>
      <c r="BB129" s="120"/>
      <c r="BC129" s="120" t="str">
        <f t="shared" si="24"/>
        <v/>
      </c>
      <c r="BD129" s="120"/>
      <c r="BE129" s="120"/>
      <c r="BF129" s="120"/>
      <c r="BG129" s="120"/>
      <c r="BH129" s="120"/>
      <c r="BI129" s="120" t="str">
        <f t="shared" si="25"/>
        <v/>
      </c>
      <c r="BJ129" s="120"/>
      <c r="BK129" s="120"/>
      <c r="BL129" s="120"/>
      <c r="BM129" s="120"/>
      <c r="BN129" s="120"/>
      <c r="BO129" s="120" t="str">
        <f t="shared" si="26"/>
        <v/>
      </c>
      <c r="BP129" s="120"/>
      <c r="BQ129" s="120"/>
      <c r="BR129" s="120"/>
      <c r="BS129" s="120"/>
      <c r="BT129" s="120"/>
      <c r="BU129" s="120" t="str">
        <f t="shared" si="27"/>
        <v/>
      </c>
      <c r="BV129" s="120"/>
      <c r="BW129" s="120"/>
      <c r="BX129" s="120"/>
      <c r="BY129" s="120"/>
      <c r="BZ129" s="120"/>
      <c r="CA129" s="120" t="str">
        <f t="shared" si="28"/>
        <v/>
      </c>
      <c r="CB129" s="120"/>
      <c r="CC129" s="120"/>
      <c r="CD129" s="120"/>
      <c r="CE129" s="120"/>
      <c r="CF129" s="120"/>
      <c r="CG129" s="120" t="str">
        <f t="shared" si="29"/>
        <v/>
      </c>
      <c r="CH129" s="120"/>
      <c r="CI129" s="120"/>
      <c r="CJ129" s="120"/>
      <c r="CK129" s="120"/>
      <c r="CL129" s="120"/>
      <c r="CM129" s="120" t="str">
        <f t="shared" si="30"/>
        <v/>
      </c>
      <c r="CN129" s="120"/>
      <c r="CO129" s="120"/>
      <c r="CP129" s="120"/>
      <c r="CQ129" s="120"/>
      <c r="CR129" s="120"/>
    </row>
    <row r="130" spans="7:96" ht="4.5" customHeight="1" x14ac:dyDescent="0.2">
      <c r="G130" s="120" t="str">
        <f t="shared" si="16"/>
        <v/>
      </c>
      <c r="H130" s="120"/>
      <c r="I130" s="120"/>
      <c r="J130" s="120"/>
      <c r="K130" s="120"/>
      <c r="L130" s="120"/>
      <c r="M130" s="120" t="str">
        <f t="shared" si="17"/>
        <v/>
      </c>
      <c r="N130" s="120"/>
      <c r="O130" s="120"/>
      <c r="P130" s="120"/>
      <c r="Q130" s="120"/>
      <c r="R130" s="120"/>
      <c r="S130" s="120" t="str">
        <f t="shared" si="18"/>
        <v/>
      </c>
      <c r="T130" s="120"/>
      <c r="U130" s="120"/>
      <c r="V130" s="120"/>
      <c r="W130" s="120"/>
      <c r="X130" s="120"/>
      <c r="Y130" s="120" t="str">
        <f t="shared" si="19"/>
        <v/>
      </c>
      <c r="Z130" s="120"/>
      <c r="AA130" s="120"/>
      <c r="AB130" s="120"/>
      <c r="AC130" s="120"/>
      <c r="AD130" s="120"/>
      <c r="AE130" s="120" t="str">
        <f t="shared" si="20"/>
        <v/>
      </c>
      <c r="AF130" s="120"/>
      <c r="AG130" s="120"/>
      <c r="AH130" s="120"/>
      <c r="AI130" s="120"/>
      <c r="AJ130" s="120"/>
      <c r="AK130" s="120" t="str">
        <f t="shared" si="21"/>
        <v/>
      </c>
      <c r="AL130" s="120"/>
      <c r="AM130" s="120"/>
      <c r="AN130" s="120"/>
      <c r="AO130" s="120"/>
      <c r="AP130" s="120"/>
      <c r="AQ130" s="120">
        <f t="shared" si="22"/>
        <v>74.999999999999986</v>
      </c>
      <c r="AR130" s="120"/>
      <c r="AS130" s="120"/>
      <c r="AT130" s="120"/>
      <c r="AU130" s="120"/>
      <c r="AV130" s="120"/>
      <c r="AW130" s="120">
        <f t="shared" si="23"/>
        <v>74.999999999999986</v>
      </c>
      <c r="AX130" s="120"/>
      <c r="AY130" s="120"/>
      <c r="AZ130" s="120"/>
      <c r="BA130" s="120"/>
      <c r="BB130" s="120"/>
      <c r="BC130" s="120" t="str">
        <f t="shared" si="24"/>
        <v/>
      </c>
      <c r="BD130" s="120"/>
      <c r="BE130" s="120"/>
      <c r="BF130" s="120"/>
      <c r="BG130" s="120"/>
      <c r="BH130" s="120"/>
      <c r="BI130" s="120" t="str">
        <f t="shared" si="25"/>
        <v/>
      </c>
      <c r="BJ130" s="120"/>
      <c r="BK130" s="120"/>
      <c r="BL130" s="120"/>
      <c r="BM130" s="120"/>
      <c r="BN130" s="120"/>
      <c r="BO130" s="120" t="str">
        <f t="shared" si="26"/>
        <v/>
      </c>
      <c r="BP130" s="120"/>
      <c r="BQ130" s="120"/>
      <c r="BR130" s="120"/>
      <c r="BS130" s="120"/>
      <c r="BT130" s="120"/>
      <c r="BU130" s="120" t="str">
        <f t="shared" si="27"/>
        <v/>
      </c>
      <c r="BV130" s="120"/>
      <c r="BW130" s="120"/>
      <c r="BX130" s="120"/>
      <c r="BY130" s="120"/>
      <c r="BZ130" s="120"/>
      <c r="CA130" s="120" t="str">
        <f t="shared" si="28"/>
        <v/>
      </c>
      <c r="CB130" s="120"/>
      <c r="CC130" s="120"/>
      <c r="CD130" s="120"/>
      <c r="CE130" s="120"/>
      <c r="CF130" s="120"/>
      <c r="CG130" s="120" t="str">
        <f t="shared" si="29"/>
        <v/>
      </c>
      <c r="CH130" s="120"/>
      <c r="CI130" s="120"/>
      <c r="CJ130" s="120"/>
      <c r="CK130" s="120"/>
      <c r="CL130" s="120"/>
      <c r="CM130" s="120" t="str">
        <f t="shared" si="30"/>
        <v/>
      </c>
      <c r="CN130" s="120"/>
      <c r="CO130" s="120"/>
      <c r="CP130" s="120"/>
      <c r="CQ130" s="120"/>
      <c r="CR130" s="120"/>
    </row>
    <row r="131" spans="7:96" ht="4.5" customHeight="1" x14ac:dyDescent="0.2">
      <c r="G131" s="120" t="str">
        <f t="shared" si="16"/>
        <v/>
      </c>
      <c r="H131" s="120"/>
      <c r="I131" s="120"/>
      <c r="J131" s="120"/>
      <c r="K131" s="120"/>
      <c r="L131" s="120"/>
      <c r="M131" s="120" t="str">
        <f t="shared" si="17"/>
        <v/>
      </c>
      <c r="N131" s="120"/>
      <c r="O131" s="120"/>
      <c r="P131" s="120"/>
      <c r="Q131" s="120"/>
      <c r="R131" s="120"/>
      <c r="S131" s="120" t="str">
        <f t="shared" si="18"/>
        <v/>
      </c>
      <c r="T131" s="120"/>
      <c r="U131" s="120"/>
      <c r="V131" s="120"/>
      <c r="W131" s="120"/>
      <c r="X131" s="120"/>
      <c r="Y131" s="120" t="str">
        <f t="shared" si="19"/>
        <v/>
      </c>
      <c r="Z131" s="120"/>
      <c r="AA131" s="120"/>
      <c r="AB131" s="120"/>
      <c r="AC131" s="120"/>
      <c r="AD131" s="120"/>
      <c r="AE131" s="120" t="str">
        <f t="shared" si="20"/>
        <v/>
      </c>
      <c r="AF131" s="120"/>
      <c r="AG131" s="120"/>
      <c r="AH131" s="120"/>
      <c r="AI131" s="120"/>
      <c r="AJ131" s="120"/>
      <c r="AK131" s="120" t="str">
        <f t="shared" si="21"/>
        <v/>
      </c>
      <c r="AL131" s="120"/>
      <c r="AM131" s="120"/>
      <c r="AN131" s="120"/>
      <c r="AO131" s="120"/>
      <c r="AP131" s="120"/>
      <c r="AQ131" s="120" t="str">
        <f t="shared" si="22"/>
        <v/>
      </c>
      <c r="AR131" s="120"/>
      <c r="AS131" s="120"/>
      <c r="AT131" s="120"/>
      <c r="AU131" s="120"/>
      <c r="AV131" s="120"/>
      <c r="AW131" s="120" t="str">
        <f t="shared" si="23"/>
        <v/>
      </c>
      <c r="AX131" s="120"/>
      <c r="AY131" s="120"/>
      <c r="AZ131" s="120"/>
      <c r="BA131" s="120"/>
      <c r="BB131" s="120"/>
      <c r="BC131" s="120" t="str">
        <f t="shared" si="24"/>
        <v/>
      </c>
      <c r="BD131" s="120"/>
      <c r="BE131" s="120"/>
      <c r="BF131" s="120"/>
      <c r="BG131" s="120"/>
      <c r="BH131" s="120"/>
      <c r="BI131" s="120" t="str">
        <f t="shared" si="25"/>
        <v/>
      </c>
      <c r="BJ131" s="120"/>
      <c r="BK131" s="120"/>
      <c r="BL131" s="120"/>
      <c r="BM131" s="120"/>
      <c r="BN131" s="120"/>
      <c r="BO131" s="120" t="str">
        <f t="shared" si="26"/>
        <v/>
      </c>
      <c r="BP131" s="120"/>
      <c r="BQ131" s="120"/>
      <c r="BR131" s="120"/>
      <c r="BS131" s="120"/>
      <c r="BT131" s="120"/>
      <c r="BU131" s="120" t="str">
        <f t="shared" si="27"/>
        <v/>
      </c>
      <c r="BV131" s="120"/>
      <c r="BW131" s="120"/>
      <c r="BX131" s="120"/>
      <c r="BY131" s="120"/>
      <c r="BZ131" s="120"/>
      <c r="CA131" s="120" t="str">
        <f t="shared" si="28"/>
        <v/>
      </c>
      <c r="CB131" s="120"/>
      <c r="CC131" s="120"/>
      <c r="CD131" s="120"/>
      <c r="CE131" s="120"/>
      <c r="CF131" s="120"/>
      <c r="CG131" s="120" t="str">
        <f t="shared" si="29"/>
        <v/>
      </c>
      <c r="CH131" s="120"/>
      <c r="CI131" s="120"/>
      <c r="CJ131" s="120"/>
      <c r="CK131" s="120"/>
      <c r="CL131" s="120"/>
      <c r="CM131" s="120" t="str">
        <f t="shared" si="30"/>
        <v/>
      </c>
      <c r="CN131" s="120"/>
      <c r="CO131" s="120"/>
      <c r="CP131" s="120"/>
      <c r="CQ131" s="120"/>
      <c r="CR131" s="120"/>
    </row>
    <row r="132" spans="7:96" x14ac:dyDescent="0.2"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</row>
  </sheetData>
  <mergeCells count="703">
    <mergeCell ref="BI129:BN129"/>
    <mergeCell ref="BO129:BT129"/>
    <mergeCell ref="BU129:BZ129"/>
    <mergeCell ref="CA129:CF129"/>
    <mergeCell ref="CG129:CL129"/>
    <mergeCell ref="CM129:CR129"/>
    <mergeCell ref="G130:L130"/>
    <mergeCell ref="M130:R130"/>
    <mergeCell ref="S130:X130"/>
    <mergeCell ref="Y130:AD130"/>
    <mergeCell ref="AE130:AJ130"/>
    <mergeCell ref="AK130:AP130"/>
    <mergeCell ref="AQ130:AV130"/>
    <mergeCell ref="AW130:BB130"/>
    <mergeCell ref="CM130:CR130"/>
    <mergeCell ref="BC130:BH130"/>
    <mergeCell ref="BI130:BN130"/>
    <mergeCell ref="BO130:BT130"/>
    <mergeCell ref="BU130:BZ130"/>
    <mergeCell ref="CA130:CF130"/>
    <mergeCell ref="CG130:CL130"/>
    <mergeCell ref="G129:L129"/>
    <mergeCell ref="M129:R129"/>
    <mergeCell ref="S129:X129"/>
    <mergeCell ref="Y129:AD129"/>
    <mergeCell ref="AE129:AJ129"/>
    <mergeCell ref="AK129:AP129"/>
    <mergeCell ref="AQ129:AV129"/>
    <mergeCell ref="AW129:BB129"/>
    <mergeCell ref="BC129:BH129"/>
    <mergeCell ref="CA127:CF127"/>
    <mergeCell ref="CG127:CL127"/>
    <mergeCell ref="CM127:CR127"/>
    <mergeCell ref="G128:L128"/>
    <mergeCell ref="M128:R128"/>
    <mergeCell ref="S128:X128"/>
    <mergeCell ref="Y128:AD128"/>
    <mergeCell ref="AE128:AJ128"/>
    <mergeCell ref="AK128:AP128"/>
    <mergeCell ref="AQ128:AV128"/>
    <mergeCell ref="AW128:BB128"/>
    <mergeCell ref="BC128:BH128"/>
    <mergeCell ref="BI128:BN128"/>
    <mergeCell ref="BO128:BT128"/>
    <mergeCell ref="BU128:BZ128"/>
    <mergeCell ref="CA128:CF128"/>
    <mergeCell ref="CG128:CL128"/>
    <mergeCell ref="CM128:CR128"/>
    <mergeCell ref="Y127:AD127"/>
    <mergeCell ref="AE127:AJ127"/>
    <mergeCell ref="AK127:AP127"/>
    <mergeCell ref="AQ127:AV127"/>
    <mergeCell ref="AW127:BB127"/>
    <mergeCell ref="BC127:BH127"/>
    <mergeCell ref="BI127:BN127"/>
    <mergeCell ref="BO127:BT127"/>
    <mergeCell ref="BU127:BZ127"/>
    <mergeCell ref="BI126:BN126"/>
    <mergeCell ref="BO126:BT126"/>
    <mergeCell ref="BU126:BZ126"/>
    <mergeCell ref="CA126:CF126"/>
    <mergeCell ref="CG126:CL126"/>
    <mergeCell ref="CM126:CR126"/>
    <mergeCell ref="G131:L131"/>
    <mergeCell ref="M131:R131"/>
    <mergeCell ref="S131:X131"/>
    <mergeCell ref="Y131:AD131"/>
    <mergeCell ref="AE131:AJ131"/>
    <mergeCell ref="AK131:AP131"/>
    <mergeCell ref="AQ131:AV131"/>
    <mergeCell ref="AW131:BB131"/>
    <mergeCell ref="BC131:BH131"/>
    <mergeCell ref="BI131:BN131"/>
    <mergeCell ref="BO131:BT131"/>
    <mergeCell ref="BU131:BZ131"/>
    <mergeCell ref="CA131:CF131"/>
    <mergeCell ref="CG131:CL131"/>
    <mergeCell ref="CM131:CR131"/>
    <mergeCell ref="G127:L127"/>
    <mergeCell ref="M127:R127"/>
    <mergeCell ref="S127:X127"/>
    <mergeCell ref="G126:L126"/>
    <mergeCell ref="M126:R126"/>
    <mergeCell ref="S126:X126"/>
    <mergeCell ref="Y126:AD126"/>
    <mergeCell ref="AE126:AJ126"/>
    <mergeCell ref="AK126:AP126"/>
    <mergeCell ref="AQ126:AV126"/>
    <mergeCell ref="AW126:BB126"/>
    <mergeCell ref="BC126:BH126"/>
    <mergeCell ref="BI124:BN124"/>
    <mergeCell ref="BO124:BT124"/>
    <mergeCell ref="BU124:BZ124"/>
    <mergeCell ref="CA124:CF124"/>
    <mergeCell ref="CG124:CL124"/>
    <mergeCell ref="CM124:CR124"/>
    <mergeCell ref="G125:L125"/>
    <mergeCell ref="M125:R125"/>
    <mergeCell ref="S125:X125"/>
    <mergeCell ref="Y125:AD125"/>
    <mergeCell ref="AE125:AJ125"/>
    <mergeCell ref="AK125:AP125"/>
    <mergeCell ref="AQ125:AV125"/>
    <mergeCell ref="AW125:BB125"/>
    <mergeCell ref="BC125:BH125"/>
    <mergeCell ref="BI125:BN125"/>
    <mergeCell ref="BO125:BT125"/>
    <mergeCell ref="BU125:BZ125"/>
    <mergeCell ref="CA125:CF125"/>
    <mergeCell ref="CG125:CL125"/>
    <mergeCell ref="CM125:CR125"/>
    <mergeCell ref="G124:L124"/>
    <mergeCell ref="M124:R124"/>
    <mergeCell ref="S124:X124"/>
    <mergeCell ref="Y124:AD124"/>
    <mergeCell ref="AE124:AJ124"/>
    <mergeCell ref="AK124:AP124"/>
    <mergeCell ref="AQ124:AV124"/>
    <mergeCell ref="AW124:BB124"/>
    <mergeCell ref="BC124:BH124"/>
    <mergeCell ref="BI122:BN122"/>
    <mergeCell ref="BO122:BT122"/>
    <mergeCell ref="BU122:BZ122"/>
    <mergeCell ref="CA122:CF122"/>
    <mergeCell ref="CG122:CL122"/>
    <mergeCell ref="CM122:CR122"/>
    <mergeCell ref="G123:L123"/>
    <mergeCell ref="M123:R123"/>
    <mergeCell ref="S123:X123"/>
    <mergeCell ref="Y123:AD123"/>
    <mergeCell ref="AE123:AJ123"/>
    <mergeCell ref="AK123:AP123"/>
    <mergeCell ref="AQ123:AV123"/>
    <mergeCell ref="AW123:BB123"/>
    <mergeCell ref="BC123:BH123"/>
    <mergeCell ref="BI123:BN123"/>
    <mergeCell ref="BO123:BT123"/>
    <mergeCell ref="BU123:BZ123"/>
    <mergeCell ref="CA123:CF123"/>
    <mergeCell ref="CG123:CL123"/>
    <mergeCell ref="CM123:CR123"/>
    <mergeCell ref="G122:L122"/>
    <mergeCell ref="M122:R122"/>
    <mergeCell ref="S122:X122"/>
    <mergeCell ref="Y122:AD122"/>
    <mergeCell ref="AE122:AJ122"/>
    <mergeCell ref="AK122:AP122"/>
    <mergeCell ref="AQ122:AV122"/>
    <mergeCell ref="AW122:BB122"/>
    <mergeCell ref="BC122:BH122"/>
    <mergeCell ref="BI120:BN120"/>
    <mergeCell ref="BO120:BT120"/>
    <mergeCell ref="BU120:BZ120"/>
    <mergeCell ref="CA120:CF120"/>
    <mergeCell ref="CG120:CL120"/>
    <mergeCell ref="CM120:CR120"/>
    <mergeCell ref="G121:L121"/>
    <mergeCell ref="M121:R121"/>
    <mergeCell ref="S121:X121"/>
    <mergeCell ref="Y121:AD121"/>
    <mergeCell ref="AE121:AJ121"/>
    <mergeCell ref="AK121:AP121"/>
    <mergeCell ref="AQ121:AV121"/>
    <mergeCell ref="AW121:BB121"/>
    <mergeCell ref="BC121:BH121"/>
    <mergeCell ref="BI121:BN121"/>
    <mergeCell ref="BO121:BT121"/>
    <mergeCell ref="BU121:BZ121"/>
    <mergeCell ref="CA121:CF121"/>
    <mergeCell ref="CG121:CL121"/>
    <mergeCell ref="CM121:CR121"/>
    <mergeCell ref="G120:L120"/>
    <mergeCell ref="M120:R120"/>
    <mergeCell ref="S120:X120"/>
    <mergeCell ref="Y120:AD120"/>
    <mergeCell ref="AE120:AJ120"/>
    <mergeCell ref="AK120:AP120"/>
    <mergeCell ref="AQ120:AV120"/>
    <mergeCell ref="AW120:BB120"/>
    <mergeCell ref="BC120:BH120"/>
    <mergeCell ref="BI118:BN118"/>
    <mergeCell ref="BO118:BT118"/>
    <mergeCell ref="BU118:BZ118"/>
    <mergeCell ref="CA118:CF118"/>
    <mergeCell ref="CG118:CL118"/>
    <mergeCell ref="CM118:CR118"/>
    <mergeCell ref="G119:L119"/>
    <mergeCell ref="M119:R119"/>
    <mergeCell ref="S119:X119"/>
    <mergeCell ref="Y119:AD119"/>
    <mergeCell ref="AE119:AJ119"/>
    <mergeCell ref="AK119:AP119"/>
    <mergeCell ref="AQ119:AV119"/>
    <mergeCell ref="AW119:BB119"/>
    <mergeCell ref="BC119:BH119"/>
    <mergeCell ref="BI119:BN119"/>
    <mergeCell ref="BO119:BT119"/>
    <mergeCell ref="BU119:BZ119"/>
    <mergeCell ref="CA119:CF119"/>
    <mergeCell ref="CG119:CL119"/>
    <mergeCell ref="CM119:CR119"/>
    <mergeCell ref="G118:L118"/>
    <mergeCell ref="M118:R118"/>
    <mergeCell ref="S118:X118"/>
    <mergeCell ref="Y118:AD118"/>
    <mergeCell ref="AE118:AJ118"/>
    <mergeCell ref="AK118:AP118"/>
    <mergeCell ref="AQ118:AV118"/>
    <mergeCell ref="AW118:BB118"/>
    <mergeCell ref="BC118:BH118"/>
    <mergeCell ref="BI70:BN70"/>
    <mergeCell ref="BO70:BT70"/>
    <mergeCell ref="BU70:BZ70"/>
    <mergeCell ref="CA70:CF70"/>
    <mergeCell ref="CG70:CL70"/>
    <mergeCell ref="CM70:CR70"/>
    <mergeCell ref="G71:L71"/>
    <mergeCell ref="M71:R71"/>
    <mergeCell ref="S71:X71"/>
    <mergeCell ref="Y71:AD71"/>
    <mergeCell ref="AE71:AJ71"/>
    <mergeCell ref="AK71:AP71"/>
    <mergeCell ref="AQ71:AV71"/>
    <mergeCell ref="AW71:BB71"/>
    <mergeCell ref="BC71:BH71"/>
    <mergeCell ref="BI71:BN71"/>
    <mergeCell ref="BO71:BT71"/>
    <mergeCell ref="BU71:BZ71"/>
    <mergeCell ref="CA71:CF71"/>
    <mergeCell ref="CG71:CL71"/>
    <mergeCell ref="CM71:CR71"/>
    <mergeCell ref="G70:L70"/>
    <mergeCell ref="M70:R70"/>
    <mergeCell ref="S70:X70"/>
    <mergeCell ref="Y70:AD70"/>
    <mergeCell ref="AE70:AJ70"/>
    <mergeCell ref="AK70:AP70"/>
    <mergeCell ref="AQ70:AV70"/>
    <mergeCell ref="AW70:BB70"/>
    <mergeCell ref="BC70:BH70"/>
    <mergeCell ref="BI68:BN68"/>
    <mergeCell ref="BO68:BT68"/>
    <mergeCell ref="BU68:BZ68"/>
    <mergeCell ref="CA68:CF68"/>
    <mergeCell ref="CG68:CL68"/>
    <mergeCell ref="CM68:CR68"/>
    <mergeCell ref="G69:L69"/>
    <mergeCell ref="M69:R69"/>
    <mergeCell ref="S69:X69"/>
    <mergeCell ref="Y69:AD69"/>
    <mergeCell ref="AE69:AJ69"/>
    <mergeCell ref="AK69:AP69"/>
    <mergeCell ref="AQ69:AV69"/>
    <mergeCell ref="AW69:BB69"/>
    <mergeCell ref="BC69:BH69"/>
    <mergeCell ref="BI69:BN69"/>
    <mergeCell ref="BO69:BT69"/>
    <mergeCell ref="BU69:BZ69"/>
    <mergeCell ref="CA69:CF69"/>
    <mergeCell ref="CG69:CL69"/>
    <mergeCell ref="CM69:CR69"/>
    <mergeCell ref="G68:L68"/>
    <mergeCell ref="M68:R68"/>
    <mergeCell ref="S68:X68"/>
    <mergeCell ref="Y68:AD68"/>
    <mergeCell ref="AE68:AJ68"/>
    <mergeCell ref="AK68:AP68"/>
    <mergeCell ref="AQ68:AV68"/>
    <mergeCell ref="AW68:BB68"/>
    <mergeCell ref="BC68:BH68"/>
    <mergeCell ref="BC66:BH66"/>
    <mergeCell ref="BI66:BN66"/>
    <mergeCell ref="BO66:BT66"/>
    <mergeCell ref="BU66:BZ66"/>
    <mergeCell ref="CA66:CF66"/>
    <mergeCell ref="CG66:CL66"/>
    <mergeCell ref="CM66:CR66"/>
    <mergeCell ref="E67:F67"/>
    <mergeCell ref="G67:L67"/>
    <mergeCell ref="M67:R67"/>
    <mergeCell ref="S67:X67"/>
    <mergeCell ref="Y67:AD67"/>
    <mergeCell ref="AE67:AJ67"/>
    <mergeCell ref="AK67:AP67"/>
    <mergeCell ref="AQ67:AV67"/>
    <mergeCell ref="AW67:BB67"/>
    <mergeCell ref="BC67:BH67"/>
    <mergeCell ref="BI67:BN67"/>
    <mergeCell ref="BO67:BT67"/>
    <mergeCell ref="BU67:BZ67"/>
    <mergeCell ref="CA67:CF67"/>
    <mergeCell ref="CG67:CL67"/>
    <mergeCell ref="CM67:CR67"/>
    <mergeCell ref="E66:F66"/>
    <mergeCell ref="G66:L66"/>
    <mergeCell ref="M66:R66"/>
    <mergeCell ref="S66:X66"/>
    <mergeCell ref="Y66:AD66"/>
    <mergeCell ref="AE66:AJ66"/>
    <mergeCell ref="AK66:AP66"/>
    <mergeCell ref="AQ66:AV66"/>
    <mergeCell ref="AW66:BB66"/>
    <mergeCell ref="BC64:BH64"/>
    <mergeCell ref="BI64:BN64"/>
    <mergeCell ref="BO64:BT64"/>
    <mergeCell ref="BU64:BZ64"/>
    <mergeCell ref="CA64:CF64"/>
    <mergeCell ref="CG64:CL64"/>
    <mergeCell ref="CM64:CR64"/>
    <mergeCell ref="E65:F65"/>
    <mergeCell ref="G65:L65"/>
    <mergeCell ref="M65:R65"/>
    <mergeCell ref="S65:X65"/>
    <mergeCell ref="Y65:AD65"/>
    <mergeCell ref="AE65:AJ65"/>
    <mergeCell ref="AK65:AP65"/>
    <mergeCell ref="AQ65:AV65"/>
    <mergeCell ref="AW65:BB65"/>
    <mergeCell ref="BC65:BH65"/>
    <mergeCell ref="BI65:BN65"/>
    <mergeCell ref="BO65:BT65"/>
    <mergeCell ref="BU65:BZ65"/>
    <mergeCell ref="CA65:CF65"/>
    <mergeCell ref="CG65:CL65"/>
    <mergeCell ref="CM65:CR65"/>
    <mergeCell ref="E64:F64"/>
    <mergeCell ref="G64:L64"/>
    <mergeCell ref="M64:R64"/>
    <mergeCell ref="S64:X64"/>
    <mergeCell ref="Y64:AD64"/>
    <mergeCell ref="AE64:AJ64"/>
    <mergeCell ref="AK64:AP64"/>
    <mergeCell ref="AQ64:AV64"/>
    <mergeCell ref="AW64:BB64"/>
    <mergeCell ref="BC62:BH62"/>
    <mergeCell ref="BI62:BN62"/>
    <mergeCell ref="BO62:BT62"/>
    <mergeCell ref="BU62:BZ62"/>
    <mergeCell ref="CA62:CF62"/>
    <mergeCell ref="CG62:CL62"/>
    <mergeCell ref="CM62:CR62"/>
    <mergeCell ref="E63:F63"/>
    <mergeCell ref="G63:L63"/>
    <mergeCell ref="M63:R63"/>
    <mergeCell ref="S63:X63"/>
    <mergeCell ref="Y63:AD63"/>
    <mergeCell ref="AE63:AJ63"/>
    <mergeCell ref="AK63:AP63"/>
    <mergeCell ref="AQ63:AV63"/>
    <mergeCell ref="AW63:BB63"/>
    <mergeCell ref="BC63:BH63"/>
    <mergeCell ref="BI63:BN63"/>
    <mergeCell ref="BO63:BT63"/>
    <mergeCell ref="BU63:BZ63"/>
    <mergeCell ref="CA63:CF63"/>
    <mergeCell ref="CG63:CL63"/>
    <mergeCell ref="CM63:CR63"/>
    <mergeCell ref="E62:F62"/>
    <mergeCell ref="G62:L62"/>
    <mergeCell ref="M62:R62"/>
    <mergeCell ref="S62:X62"/>
    <mergeCell ref="Y62:AD62"/>
    <mergeCell ref="AE62:AJ62"/>
    <mergeCell ref="AK62:AP62"/>
    <mergeCell ref="AQ62:AV62"/>
    <mergeCell ref="AW62:BB62"/>
    <mergeCell ref="BC60:BH60"/>
    <mergeCell ref="BI60:BN60"/>
    <mergeCell ref="BO60:BT60"/>
    <mergeCell ref="BU60:BZ60"/>
    <mergeCell ref="CA60:CF60"/>
    <mergeCell ref="CG60:CL60"/>
    <mergeCell ref="CM60:CR60"/>
    <mergeCell ref="E61:F61"/>
    <mergeCell ref="G61:L61"/>
    <mergeCell ref="M61:R61"/>
    <mergeCell ref="S61:X61"/>
    <mergeCell ref="Y61:AD61"/>
    <mergeCell ref="AE61:AJ61"/>
    <mergeCell ref="AK61:AP61"/>
    <mergeCell ref="AQ61:AV61"/>
    <mergeCell ref="AW61:BB61"/>
    <mergeCell ref="BC61:BH61"/>
    <mergeCell ref="BI61:BN61"/>
    <mergeCell ref="BO61:BT61"/>
    <mergeCell ref="BU61:BZ61"/>
    <mergeCell ref="CA61:CF61"/>
    <mergeCell ref="CG61:CL61"/>
    <mergeCell ref="CM61:CR61"/>
    <mergeCell ref="E60:F60"/>
    <mergeCell ref="G60:L60"/>
    <mergeCell ref="M60:R60"/>
    <mergeCell ref="S60:X60"/>
    <mergeCell ref="Y60:AD60"/>
    <mergeCell ref="AE60:AJ60"/>
    <mergeCell ref="AK60:AP60"/>
    <mergeCell ref="AQ60:AV60"/>
    <mergeCell ref="AW60:BB60"/>
    <mergeCell ref="BC58:BH58"/>
    <mergeCell ref="BI58:BN58"/>
    <mergeCell ref="BO58:BT58"/>
    <mergeCell ref="BU58:BZ58"/>
    <mergeCell ref="CA58:CF58"/>
    <mergeCell ref="CG58:CL58"/>
    <mergeCell ref="CM58:CR58"/>
    <mergeCell ref="E59:F59"/>
    <mergeCell ref="G59:L59"/>
    <mergeCell ref="M59:R59"/>
    <mergeCell ref="S59:X59"/>
    <mergeCell ref="Y59:AD59"/>
    <mergeCell ref="AE59:AJ59"/>
    <mergeCell ref="AK59:AP59"/>
    <mergeCell ref="AQ59:AV59"/>
    <mergeCell ref="AW59:BB59"/>
    <mergeCell ref="BC59:BH59"/>
    <mergeCell ref="BI59:BN59"/>
    <mergeCell ref="BO59:BT59"/>
    <mergeCell ref="BU59:BZ59"/>
    <mergeCell ref="CA59:CF59"/>
    <mergeCell ref="CG59:CL59"/>
    <mergeCell ref="CM59:CR59"/>
    <mergeCell ref="E58:F58"/>
    <mergeCell ref="G58:L58"/>
    <mergeCell ref="M58:R58"/>
    <mergeCell ref="S58:X58"/>
    <mergeCell ref="Y58:AD58"/>
    <mergeCell ref="AE58:AJ58"/>
    <mergeCell ref="AK58:AP58"/>
    <mergeCell ref="AQ58:AV58"/>
    <mergeCell ref="AW58:BB58"/>
    <mergeCell ref="BC56:BH56"/>
    <mergeCell ref="BI56:BN56"/>
    <mergeCell ref="BO56:BT56"/>
    <mergeCell ref="BU56:BZ56"/>
    <mergeCell ref="CA56:CF56"/>
    <mergeCell ref="CG56:CL56"/>
    <mergeCell ref="CM56:CR56"/>
    <mergeCell ref="E57:F57"/>
    <mergeCell ref="G57:L57"/>
    <mergeCell ref="M57:R57"/>
    <mergeCell ref="S57:X57"/>
    <mergeCell ref="Y57:AD57"/>
    <mergeCell ref="AE57:AJ57"/>
    <mergeCell ref="AK57:AP57"/>
    <mergeCell ref="AQ57:AV57"/>
    <mergeCell ref="AW57:BB57"/>
    <mergeCell ref="BC57:BH57"/>
    <mergeCell ref="BI57:BN57"/>
    <mergeCell ref="BO57:BT57"/>
    <mergeCell ref="BU57:BZ57"/>
    <mergeCell ref="CA57:CF57"/>
    <mergeCell ref="CG57:CL57"/>
    <mergeCell ref="CM57:CR57"/>
    <mergeCell ref="E56:F56"/>
    <mergeCell ref="G56:L56"/>
    <mergeCell ref="M56:R56"/>
    <mergeCell ref="S56:X56"/>
    <mergeCell ref="Y56:AD56"/>
    <mergeCell ref="AE56:AJ56"/>
    <mergeCell ref="AK56:AP56"/>
    <mergeCell ref="AQ56:AV56"/>
    <mergeCell ref="AW56:BB56"/>
    <mergeCell ref="BC54:BH54"/>
    <mergeCell ref="BI54:BN54"/>
    <mergeCell ref="BO54:BT54"/>
    <mergeCell ref="BU54:BZ54"/>
    <mergeCell ref="CA54:CF54"/>
    <mergeCell ref="CG54:CL54"/>
    <mergeCell ref="CM54:CR54"/>
    <mergeCell ref="E55:F55"/>
    <mergeCell ref="G55:L55"/>
    <mergeCell ref="M55:R55"/>
    <mergeCell ref="S55:X55"/>
    <mergeCell ref="Y55:AD55"/>
    <mergeCell ref="AE55:AJ55"/>
    <mergeCell ref="AK55:AP55"/>
    <mergeCell ref="AQ55:AV55"/>
    <mergeCell ref="AW55:BB55"/>
    <mergeCell ref="BC55:BH55"/>
    <mergeCell ref="BI55:BN55"/>
    <mergeCell ref="BO55:BT55"/>
    <mergeCell ref="BU55:BZ55"/>
    <mergeCell ref="CA55:CF55"/>
    <mergeCell ref="CG55:CL55"/>
    <mergeCell ref="CM55:CR55"/>
    <mergeCell ref="E54:F54"/>
    <mergeCell ref="G54:L54"/>
    <mergeCell ref="M54:R54"/>
    <mergeCell ref="S54:X54"/>
    <mergeCell ref="Y54:AD54"/>
    <mergeCell ref="AE54:AJ54"/>
    <mergeCell ref="AK54:AP54"/>
    <mergeCell ref="AQ54:AV54"/>
    <mergeCell ref="AW54:BB54"/>
    <mergeCell ref="CM51:CR52"/>
    <mergeCell ref="E53:F53"/>
    <mergeCell ref="G53:L53"/>
    <mergeCell ref="M53:R53"/>
    <mergeCell ref="S53:X53"/>
    <mergeCell ref="Y53:AD53"/>
    <mergeCell ref="AE53:AJ53"/>
    <mergeCell ref="AK53:AP53"/>
    <mergeCell ref="AQ53:AV53"/>
    <mergeCell ref="AW53:BB53"/>
    <mergeCell ref="BC53:BH53"/>
    <mergeCell ref="BI53:BN53"/>
    <mergeCell ref="BO53:BT53"/>
    <mergeCell ref="BU53:BZ53"/>
    <mergeCell ref="CA53:CF53"/>
    <mergeCell ref="CG53:CL53"/>
    <mergeCell ref="CM53:CR53"/>
    <mergeCell ref="BC50:BH50"/>
    <mergeCell ref="BI50:BN50"/>
    <mergeCell ref="BO50:BT50"/>
    <mergeCell ref="BU50:BZ50"/>
    <mergeCell ref="CA50:CF50"/>
    <mergeCell ref="CG50:CL50"/>
    <mergeCell ref="CM50:CR50"/>
    <mergeCell ref="B51:B52"/>
    <mergeCell ref="C51:C52"/>
    <mergeCell ref="D51:D52"/>
    <mergeCell ref="G51:L52"/>
    <mergeCell ref="M51:R52"/>
    <mergeCell ref="S51:X52"/>
    <mergeCell ref="Y51:AD52"/>
    <mergeCell ref="AE51:AJ52"/>
    <mergeCell ref="AK51:AP52"/>
    <mergeCell ref="AQ51:AV52"/>
    <mergeCell ref="AW51:BB52"/>
    <mergeCell ref="BC51:BH52"/>
    <mergeCell ref="BI51:BN52"/>
    <mergeCell ref="BO51:BT52"/>
    <mergeCell ref="BU51:BZ52"/>
    <mergeCell ref="CA51:CF52"/>
    <mergeCell ref="CG51:CL52"/>
    <mergeCell ref="E50:F50"/>
    <mergeCell ref="G50:L50"/>
    <mergeCell ref="M50:R50"/>
    <mergeCell ref="S50:X50"/>
    <mergeCell ref="Y50:AD50"/>
    <mergeCell ref="AE50:AJ50"/>
    <mergeCell ref="AK50:AP50"/>
    <mergeCell ref="AQ50:AV50"/>
    <mergeCell ref="AW50:BB50"/>
    <mergeCell ref="BM45:BP46"/>
    <mergeCell ref="BS45:BV46"/>
    <mergeCell ref="BY45:CB46"/>
    <mergeCell ref="CE45:CH46"/>
    <mergeCell ref="CK45:CN46"/>
    <mergeCell ref="G49:L49"/>
    <mergeCell ref="M49:R49"/>
    <mergeCell ref="S49:X49"/>
    <mergeCell ref="Y49:AD49"/>
    <mergeCell ref="AE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K45:N46"/>
    <mergeCell ref="Q45:T46"/>
    <mergeCell ref="W45:Z46"/>
    <mergeCell ref="AC45:AF46"/>
    <mergeCell ref="AI45:AL46"/>
    <mergeCell ref="AO45:AR46"/>
    <mergeCell ref="AU45:AX46"/>
    <mergeCell ref="BA45:BD46"/>
    <mergeCell ref="BG45:BJ46"/>
    <mergeCell ref="BS39:BV40"/>
    <mergeCell ref="BY39:CB40"/>
    <mergeCell ref="CE39:CH40"/>
    <mergeCell ref="N42:Q43"/>
    <mergeCell ref="T42:W43"/>
    <mergeCell ref="Z42:AC43"/>
    <mergeCell ref="AF42:AI43"/>
    <mergeCell ref="AL42:AO43"/>
    <mergeCell ref="AR42:AU43"/>
    <mergeCell ref="AX42:BA43"/>
    <mergeCell ref="BD42:BG43"/>
    <mergeCell ref="BJ42:BM43"/>
    <mergeCell ref="BP42:BS43"/>
    <mergeCell ref="BV42:BY43"/>
    <mergeCell ref="CB42:CE43"/>
    <mergeCell ref="CH42:CK43"/>
    <mergeCell ref="Q39:T40"/>
    <mergeCell ref="W39:Z40"/>
    <mergeCell ref="AC39:AF40"/>
    <mergeCell ref="AI39:AL40"/>
    <mergeCell ref="AO39:AR40"/>
    <mergeCell ref="AU39:AX40"/>
    <mergeCell ref="BA39:BD40"/>
    <mergeCell ref="BG39:BJ40"/>
    <mergeCell ref="BM39:BP40"/>
    <mergeCell ref="AF36:AI37"/>
    <mergeCell ref="AL36:AO37"/>
    <mergeCell ref="AR36:AU37"/>
    <mergeCell ref="AX36:BA37"/>
    <mergeCell ref="BD36:BG37"/>
    <mergeCell ref="BJ36:BM37"/>
    <mergeCell ref="BP36:BS37"/>
    <mergeCell ref="BV36:BY37"/>
    <mergeCell ref="CB36:CE37"/>
    <mergeCell ref="BD30:BG31"/>
    <mergeCell ref="BJ30:BM31"/>
    <mergeCell ref="BP30:BS31"/>
    <mergeCell ref="BV30:BY31"/>
    <mergeCell ref="D31:D33"/>
    <mergeCell ref="E31:E33"/>
    <mergeCell ref="F31:F33"/>
    <mergeCell ref="G31:M33"/>
    <mergeCell ref="W33:Z34"/>
    <mergeCell ref="AC33:AF34"/>
    <mergeCell ref="AI33:AL34"/>
    <mergeCell ref="AO33:AR34"/>
    <mergeCell ref="AU33:AX34"/>
    <mergeCell ref="BA33:BD34"/>
    <mergeCell ref="BG33:BJ34"/>
    <mergeCell ref="BM33:BP34"/>
    <mergeCell ref="BS33:BV34"/>
    <mergeCell ref="BY33:CB34"/>
    <mergeCell ref="D34:D36"/>
    <mergeCell ref="E34:E36"/>
    <mergeCell ref="F34:F36"/>
    <mergeCell ref="G34:M36"/>
    <mergeCell ref="T36:W37"/>
    <mergeCell ref="Z36:AC37"/>
    <mergeCell ref="BD24:BG25"/>
    <mergeCell ref="BJ24:BM25"/>
    <mergeCell ref="BP24:BS25"/>
    <mergeCell ref="D25:D27"/>
    <mergeCell ref="E25:E27"/>
    <mergeCell ref="F25:F27"/>
    <mergeCell ref="G25:M27"/>
    <mergeCell ref="AC27:AF28"/>
    <mergeCell ref="AI27:AL28"/>
    <mergeCell ref="AO27:AR28"/>
    <mergeCell ref="AU27:AX28"/>
    <mergeCell ref="BA27:BD28"/>
    <mergeCell ref="BG27:BJ28"/>
    <mergeCell ref="BM27:BP28"/>
    <mergeCell ref="BS27:BV28"/>
    <mergeCell ref="D28:D30"/>
    <mergeCell ref="E28:E30"/>
    <mergeCell ref="F28:F30"/>
    <mergeCell ref="G28:M30"/>
    <mergeCell ref="Z30:AC31"/>
    <mergeCell ref="AF30:AI31"/>
    <mergeCell ref="AL30:AO31"/>
    <mergeCell ref="AR30:AU31"/>
    <mergeCell ref="AX30:BA31"/>
    <mergeCell ref="G16:M18"/>
    <mergeCell ref="AL18:AO19"/>
    <mergeCell ref="AR18:AU19"/>
    <mergeCell ref="AX18:BA19"/>
    <mergeCell ref="BD18:BG19"/>
    <mergeCell ref="BJ18:BM19"/>
    <mergeCell ref="D19:D21"/>
    <mergeCell ref="E19:E21"/>
    <mergeCell ref="F19:F21"/>
    <mergeCell ref="G19:M21"/>
    <mergeCell ref="AI21:AL22"/>
    <mergeCell ref="AO21:AR22"/>
    <mergeCell ref="AU21:AX22"/>
    <mergeCell ref="BA21:BD22"/>
    <mergeCell ref="BG21:BJ22"/>
    <mergeCell ref="BM21:BP22"/>
    <mergeCell ref="D22:D24"/>
    <mergeCell ref="E22:E24"/>
    <mergeCell ref="F22:F24"/>
    <mergeCell ref="G22:M24"/>
    <mergeCell ref="AF24:AI25"/>
    <mergeCell ref="AL24:AO25"/>
    <mergeCell ref="AR24:AU25"/>
    <mergeCell ref="AX24:BA25"/>
    <mergeCell ref="D2:DB2"/>
    <mergeCell ref="D4:F6"/>
    <mergeCell ref="G4:M6"/>
    <mergeCell ref="AX6:BA7"/>
    <mergeCell ref="D7:D9"/>
    <mergeCell ref="E7:F9"/>
    <mergeCell ref="G7:M9"/>
    <mergeCell ref="AU9:AX10"/>
    <mergeCell ref="BA9:BD10"/>
    <mergeCell ref="D10:D12"/>
    <mergeCell ref="E10:F12"/>
    <mergeCell ref="G10:M12"/>
    <mergeCell ref="AR12:AU13"/>
    <mergeCell ref="AX12:BA13"/>
    <mergeCell ref="BD12:BG13"/>
    <mergeCell ref="D13:D15"/>
    <mergeCell ref="E13:F15"/>
    <mergeCell ref="G13:M15"/>
    <mergeCell ref="AO15:AR16"/>
    <mergeCell ref="AU15:AX16"/>
    <mergeCell ref="BA15:BD16"/>
    <mergeCell ref="BG15:BJ16"/>
    <mergeCell ref="D16:D18"/>
    <mergeCell ref="E16:F18"/>
  </mergeCells>
  <dataValidations count="3">
    <dataValidation type="list" showErrorMessage="1" errorTitle="Invalid Value" error="This row indicates the direction of improvement (i.e. whether the requirement is_x000a_intended to be maximized, minimized, or to hit a particular target).  _x000a__x000a_Valid values include: &quot;▼&quot; (Minimize), &quot;▲&quot; (Maximize), and &quot;x&quot; (Target)." sqref="G50:CR50" xr:uid="{00000000-0002-0000-0500-000000000000}">
      <formula1>Min_Max_or_Target_Options</formula1>
    </dataValidation>
    <dataValidation type="list" showInputMessage="1" showErrorMessage="1" errorTitle="Invalid Correlation Value" error="Correlation values indicate the degree of correlation between requirements._x000a__x000a_Valid values include: &quot;┼┼&quot; (Strong Positive), &quot;┼&quot; (Positive), &quot;▬&quot; (Negative), &quot;▼&quot; (Strong Negative)" sqref="Q39:T40 BV42:BY43 CH42:CK43 CE39:CH40 CB42:CE43 BY39:CB40 BV36:BY37 BY33:CB34 CB36:CE37 BP36:BS37 BP30:BS31 BM27:BP28 BM21:BP22 BP24:BS25 BV30:BY31 BS27:BV28 BS33:BV34 BS39:BV40 BP42:BS43 BD42:BG43 AO39:AR40 AX42:BA43 BA39:BD40 AU27:AX28 AU21:AX22 AX18:BA19 BD12:BG13 BA15:BD16 BG21:BJ22 BD24:BG25 BD30:BG31 BG33:BJ34 BD36:BG37 BG39:BJ40 BJ42:BM43 BM39:BP40 BJ36:BM37 BM33:BP34 BJ30:BM31 BG27:BJ28 BJ24:BM25 BJ18:BM19 BG15:BJ16 BD18:BG19 BA21:BD22 AX24:BA25 BA27:BD28 AX30:BA31 BA33:BD34 AX36:BA37 AU39:AX40 AU33:AX34 AO33:AR34 AL36:AO37 AI39:AL40 AC39:AF40 AF36:AI37 AI33:AL34 AL30:AO31 AO27:AR28 AR24:AU25 AR30:AU31 AR36:AU37 AR42:AU43 AL42:AO43 AF42:AI43 Z42:AC43 CK45:CN46 CE45:CH46 BY45:CB46 BS45:BV46 BM45:BP46 BG45:BJ46 BA45:BD46 AU45:AX46 AO45:AR46 AI45:AL46 AC45:AF46 W45:Z46 Q45:T46 T42:W43 W39:Z40 Z36:AC37 AC33:AF34 AF30:AI31 AI27:AL28 AL24:AO25 AO21:AR22 AR18:AU19 AU15:AX16 AX12:BA13 BA9:BD10 AX6:BA7 AU9:AX10 AR12:AU13 AO15:AR16 AL18:AO19 AI21:AL22 AF24:AI25 AC27:AF28 Z30:AC31 W33:Z34 T36:W37 K45:N46 N42:Q43" xr:uid="{00000000-0002-0000-0500-000001000000}">
      <formula1>Correlation_Options</formula1>
    </dataValidation>
    <dataValidation type="list" showErrorMessage="1" errorTitle="Invalid Relationship Value" error="Relationship values indicate the strength of the relationship between the requirements.  _x000a__x000a_Valid values include:  &quot;Θ&quot; (Strong), &quot;Ο&quot; (Moderate), and &quot;▲&quot;  (Weak)." sqref="CG53:CG67 CA53:CA67 BU53:BU67 BI53:BI67 BO53:BO67 CM53:CM67 BC53:BC67 G53:G67 M53:M67 AE53:AE67 AK53:AK67 Y53:Y67 S53:S67 AQ53:AQ67 AW53:AW67" xr:uid="{00000000-0002-0000-0500-000002000000}">
      <formula1>Relationship_Between_Requirements_Options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PROBLEM DEFINITION</vt:lpstr>
      <vt:lpstr>TILMAG</vt:lpstr>
      <vt:lpstr>QFD Customer</vt:lpstr>
      <vt:lpstr>QFD Parts</vt:lpstr>
      <vt:lpstr>QFD Process</vt:lpstr>
      <vt:lpstr>QFD Control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quesada</dc:creator>
  <cp:lastModifiedBy>Henry Quesada</cp:lastModifiedBy>
  <dcterms:created xsi:type="dcterms:W3CDTF">2009-09-27T10:43:19Z</dcterms:created>
  <dcterms:modified xsi:type="dcterms:W3CDTF">2019-02-13T18:56:12Z</dcterms:modified>
</cp:coreProperties>
</file>